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20" windowWidth="18195" windowHeight="11205" activeTab="4"/>
  </bookViews>
  <sheets>
    <sheet name="1.недвижимое" sheetId="1" r:id="rId1"/>
    <sheet name="1. непроизведенные" sheetId="6" r:id="rId2"/>
    <sheet name="2.движимое" sheetId="2" r:id="rId3"/>
    <sheet name="3. мку" sheetId="3" r:id="rId4"/>
    <sheet name="4. мку" sheetId="4" r:id="rId5"/>
  </sheets>
  <externalReferences>
    <externalReference r:id="rId6"/>
    <externalReference r:id="rId7"/>
  </externalReferences>
  <calcPr calcId="144525"/>
</workbook>
</file>

<file path=xl/calcChain.xml><?xml version="1.0" encoding="utf-8"?>
<calcChain xmlns="http://schemas.openxmlformats.org/spreadsheetml/2006/main">
  <c r="I203" i="2" l="1"/>
  <c r="I115" i="2"/>
  <c r="I131" i="2" l="1"/>
  <c r="M251" i="1"/>
  <c r="M259" i="1" l="1"/>
  <c r="J9" i="2"/>
  <c r="I100" i="2" l="1"/>
  <c r="J100" i="2"/>
  <c r="N26" i="4" l="1"/>
  <c r="M26" i="4"/>
  <c r="M19" i="4"/>
  <c r="M166" i="1" l="1"/>
  <c r="J203" i="2"/>
  <c r="I58" i="2"/>
  <c r="I9" i="2"/>
  <c r="M27" i="1"/>
  <c r="L52" i="6"/>
  <c r="N259" i="1"/>
  <c r="N27" i="1"/>
  <c r="L27" i="1"/>
  <c r="J58" i="2" l="1"/>
  <c r="M242" i="1" l="1"/>
  <c r="J131" i="2"/>
  <c r="J115" i="2"/>
  <c r="N29" i="4" l="1"/>
  <c r="M29" i="4"/>
  <c r="L29" i="4"/>
  <c r="N9" i="4"/>
  <c r="N8" i="4"/>
  <c r="N7" i="4"/>
  <c r="B5" i="4"/>
  <c r="N19" i="4" l="1"/>
  <c r="M227" i="1"/>
  <c r="J204" i="2" l="1"/>
  <c r="M105" i="1" l="1"/>
  <c r="M98" i="1"/>
  <c r="I204" i="2" l="1"/>
  <c r="L206" i="1" l="1"/>
  <c r="N156" i="1" l="1"/>
  <c r="N140" i="1" s="1"/>
  <c r="N128" i="1"/>
  <c r="N122" i="1"/>
  <c r="N105" i="1"/>
  <c r="N98" i="1"/>
  <c r="N91" i="1"/>
  <c r="M156" i="1"/>
  <c r="M140" i="1" s="1"/>
  <c r="M128" i="1"/>
  <c r="M122" i="1"/>
  <c r="M115" i="1"/>
  <c r="M91" i="1"/>
  <c r="M260" i="1" s="1"/>
  <c r="N260" i="1" l="1"/>
</calcChain>
</file>

<file path=xl/sharedStrings.xml><?xml version="1.0" encoding="utf-8"?>
<sst xmlns="http://schemas.openxmlformats.org/spreadsheetml/2006/main" count="4015" uniqueCount="2089">
  <si>
    <t>Реестровый номер</t>
  </si>
  <si>
    <t>Наименование недвижимого имущества</t>
  </si>
  <si>
    <t>Кадастровый номер</t>
  </si>
  <si>
    <t>Сведения о правообладателе</t>
  </si>
  <si>
    <t>Краткая характеристика объекта</t>
  </si>
  <si>
    <t>Инвентарный номер</t>
  </si>
  <si>
    <t>Год ввода в эксплуатацию, год постройки</t>
  </si>
  <si>
    <t>Дата возникновения права собственности</t>
  </si>
  <si>
    <t>Дата прекращения права собственности</t>
  </si>
  <si>
    <t>Полный адрес (местоположение) недвижимого имущества</t>
  </si>
  <si>
    <t>Кадастровая стоимость</t>
  </si>
  <si>
    <t>Балансовая стоимость</t>
  </si>
  <si>
    <t>Начисленная амортизация</t>
  </si>
  <si>
    <t>Установленные в отношении муниципального имущества ограничения (обременения)</t>
  </si>
  <si>
    <t>Основание установленного ограничения</t>
  </si>
  <si>
    <t>Дата возникновения ограничения</t>
  </si>
  <si>
    <t>Основание прекращения ограничения</t>
  </si>
  <si>
    <t>Дата прекращения ограничения</t>
  </si>
  <si>
    <t>Раздел 1. Недвижимое имущество Верхнемамонского сельского поселения Верхнемамонского муниципального района Воронежской области</t>
  </si>
  <si>
    <t>Реестр муниципального имущества Верхнемамонского сельского поселения Верхнемамонского муниципального района Воронежской областина 01.01.2017</t>
  </si>
  <si>
    <t>Недвижимое имущество, состоящее на балансе</t>
  </si>
  <si>
    <t>Недвижимое имущество казны</t>
  </si>
  <si>
    <t>Здания</t>
  </si>
  <si>
    <t>Матер.склад</t>
  </si>
  <si>
    <t>Гараж</t>
  </si>
  <si>
    <t>Квартира</t>
  </si>
  <si>
    <t>Реквизиты документов - оснований возникновения (прекращения) права собственности</t>
  </si>
  <si>
    <t>Раздел 2. Движимое имущество Верхнемамонского сельского поселения Верхнемамонского муниципального района Воронежской области</t>
  </si>
  <si>
    <t>Транспортные средства</t>
  </si>
  <si>
    <t>ВАЗ 21043</t>
  </si>
  <si>
    <t>OPEL Antara</t>
  </si>
  <si>
    <t>Администрация Верхнемамонского сельского поселения</t>
  </si>
  <si>
    <t>серебристый цвет, 167 л.с., бензин</t>
  </si>
  <si>
    <t>1101050002</t>
  </si>
  <si>
    <t>нет</t>
  </si>
  <si>
    <t>ПТС 39 НТ 305716 от 17.09.2013</t>
  </si>
  <si>
    <t>Итого транспортные средства</t>
  </si>
  <si>
    <t>Машины и оборудование</t>
  </si>
  <si>
    <t>Принтер</t>
  </si>
  <si>
    <t xml:space="preserve">Компьютер </t>
  </si>
  <si>
    <t>Компьютер Рет</t>
  </si>
  <si>
    <t xml:space="preserve">Ноутбук </t>
  </si>
  <si>
    <t>Принтер струйный Эпсон</t>
  </si>
  <si>
    <t>Лазерное МФУ</t>
  </si>
  <si>
    <t>Монитор</t>
  </si>
  <si>
    <t>Принтер лазерный</t>
  </si>
  <si>
    <t>Монитор ЖК</t>
  </si>
  <si>
    <t>Уличная камера</t>
  </si>
  <si>
    <t>Видеорегистратор</t>
  </si>
  <si>
    <t>Шкаф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</si>
  <si>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</si>
  <si>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</si>
  <si>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</si>
  <si>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</si>
  <si>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</si>
  <si>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</si>
  <si>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</si>
  <si>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</si>
  <si>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</si>
  <si>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</si>
  <si>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</si>
  <si>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</si>
  <si>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</si>
  <si>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</si>
  <si>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</si>
  <si>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</si>
  <si>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</si>
  <si>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</si>
  <si>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</si>
  <si>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</si>
  <si>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</si>
  <si>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</si>
  <si>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</si>
  <si>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</si>
  <si>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</si>
  <si>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</si>
  <si>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</si>
  <si>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</si>
  <si>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</si>
  <si>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</si>
  <si>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</si>
  <si>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</si>
  <si>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</si>
  <si>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</si>
  <si>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</si>
  <si>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</si>
  <si>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</si>
  <si>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2.38</t>
  </si>
  <si>
    <t>2.39</t>
  </si>
  <si>
    <t>Canon 1320, справки</t>
  </si>
  <si>
    <t xml:space="preserve"> Рет</t>
  </si>
  <si>
    <t>сист.блок Pentium G630</t>
  </si>
  <si>
    <t xml:space="preserve"> Soni vaio VPCEH3F1R/B ЧЕРНЫЙ глава</t>
  </si>
  <si>
    <t>InkJet Photo L800</t>
  </si>
  <si>
    <t>Aticio sP 100, ВУС</t>
  </si>
  <si>
    <t>PET Core i3-2120</t>
  </si>
  <si>
    <t>ЖК 20"Lg Flatron"</t>
  </si>
  <si>
    <t>HP LaserPro P1102</t>
  </si>
  <si>
    <t>РЕТ пентиум G2020 2,9/iH61 черный- серебристый 3 штуки</t>
  </si>
  <si>
    <t>19 Acer V196LBD 1280*1024 черный 2 штуки</t>
  </si>
  <si>
    <t>HP LaserPro 400</t>
  </si>
  <si>
    <t>6 штук                 CTV-IPB2820VPM</t>
  </si>
  <si>
    <t>7 штук                  CTV-IPB3620 FPM</t>
  </si>
  <si>
    <t>1 штука   Оptimus IP-E011,0 (3,6)</t>
  </si>
  <si>
    <t>1 штука               16-ти канальный сетевой Proto-X - NV162A</t>
  </si>
  <si>
    <t xml:space="preserve">1 штука               Optimus NVR-1041 </t>
  </si>
  <si>
    <t>1 штука               ЖК PHILIPS 193V5LSB2 (10/62) 18,5 черный</t>
  </si>
  <si>
    <t xml:space="preserve">1 штука              ЦМО ШРН-Э-6.350.1 </t>
  </si>
  <si>
    <t>2 штуки           HP LaserJet Pro P1102 RU лазерный цвет белый страна производитель Вьетнам</t>
  </si>
  <si>
    <t>1 штука              HP Color LaserJet Pro CP1025  цвет белый страна производитель Китай</t>
  </si>
  <si>
    <t>1 штука                HP LaserJet Pro 400 M401d цвет черный страна производитель Филиппины</t>
  </si>
  <si>
    <t>ЖК Acer (QSG) LCD MONITOR V206HQL</t>
  </si>
  <si>
    <t>РФ, Воронежская область, Верхнемамонский район, с.Верхний Мамон</t>
  </si>
  <si>
    <t>1101040010</t>
  </si>
  <si>
    <t>1101040026</t>
  </si>
  <si>
    <t>1101040030</t>
  </si>
  <si>
    <t>1101040031</t>
  </si>
  <si>
    <t>1101040032</t>
  </si>
  <si>
    <t>1101040033</t>
  </si>
  <si>
    <t>1101040036</t>
  </si>
  <si>
    <t>1101040037</t>
  </si>
  <si>
    <t>1101040038</t>
  </si>
  <si>
    <t>1101040039</t>
  </si>
  <si>
    <t>1101040040</t>
  </si>
  <si>
    <t>1101040041</t>
  </si>
  <si>
    <t>1101040043</t>
  </si>
  <si>
    <t>1101040044</t>
  </si>
  <si>
    <t>1101040045</t>
  </si>
  <si>
    <t>1101040046</t>
  </si>
  <si>
    <t>1101040047</t>
  </si>
  <si>
    <t>1101040048</t>
  </si>
  <si>
    <t>1101040053</t>
  </si>
  <si>
    <t>1101040054</t>
  </si>
  <si>
    <t>1101040055</t>
  </si>
  <si>
    <t>1101040056</t>
  </si>
  <si>
    <t>1101040057</t>
  </si>
  <si>
    <t>дог.№19 от 10.02.2013</t>
  </si>
  <si>
    <t>дог.№259 от 25.12.2012</t>
  </si>
  <si>
    <t>дог.№219 от 13.11.2012</t>
  </si>
  <si>
    <t>дог.№134 от 23.07.2012</t>
  </si>
  <si>
    <t>дог.№30 от 19.03.2014</t>
  </si>
  <si>
    <t>дог.№24 от 01.10.2015</t>
  </si>
  <si>
    <t>дог.№38 от 07.10.2015</t>
  </si>
  <si>
    <t>дог.№28 от 05.10.2015</t>
  </si>
  <si>
    <t>дог.№26 от 02.10.2015</t>
  </si>
  <si>
    <t>дог.№96 от 16.10.2015</t>
  </si>
  <si>
    <t>дог.№231 от 26.12.2016</t>
  </si>
  <si>
    <t>Итого машины и оборудование</t>
  </si>
  <si>
    <t>Инвентарь</t>
  </si>
  <si>
    <t>Стол в комплекте</t>
  </si>
  <si>
    <t>Офисная мебель (глава)</t>
  </si>
  <si>
    <t>Офисная мебель (зам главы)</t>
  </si>
  <si>
    <t>Кресло "Надир"</t>
  </si>
  <si>
    <t>Кресло "Омега"</t>
  </si>
  <si>
    <t>Контейнеры ТБО</t>
  </si>
  <si>
    <t>Шкаф М-18</t>
  </si>
  <si>
    <t>Герб РФ</t>
  </si>
  <si>
    <t>Герб Воронежской области</t>
  </si>
  <si>
    <t>Герб Верхнемамонского муниципального района</t>
  </si>
  <si>
    <t>Подставка напольная под флаги</t>
  </si>
  <si>
    <t>Тренажер</t>
  </si>
  <si>
    <t>Стол теннисный</t>
  </si>
  <si>
    <t>Мегафон</t>
  </si>
  <si>
    <t>Прожекторы</t>
  </si>
  <si>
    <t>Стойка-тренога</t>
  </si>
  <si>
    <t>Торговые палатки</t>
  </si>
  <si>
    <t>Звуковая колонка</t>
  </si>
  <si>
    <t>Трансляционная система</t>
  </si>
  <si>
    <t>Бензогазонокосилка</t>
  </si>
  <si>
    <t>Бензотриммер</t>
  </si>
  <si>
    <t>Переплетчик</t>
  </si>
  <si>
    <t>2.40</t>
  </si>
  <si>
    <t>2.41</t>
  </si>
  <si>
    <t>2.42</t>
  </si>
  <si>
    <t>2.43</t>
  </si>
  <si>
    <t>2.44</t>
  </si>
  <si>
    <t>2.45</t>
  </si>
  <si>
    <t>2.46</t>
  </si>
  <si>
    <t>2.47</t>
  </si>
  <si>
    <t>2.48</t>
  </si>
  <si>
    <t>2.49</t>
  </si>
  <si>
    <t>2.50</t>
  </si>
  <si>
    <t>2.51</t>
  </si>
  <si>
    <t>2.52</t>
  </si>
  <si>
    <t>2.54</t>
  </si>
  <si>
    <t>2.55</t>
  </si>
  <si>
    <t>2.56</t>
  </si>
  <si>
    <t>2.57</t>
  </si>
  <si>
    <t>2.58</t>
  </si>
  <si>
    <t>2.59</t>
  </si>
  <si>
    <t>2.60</t>
  </si>
  <si>
    <t>2.61</t>
  </si>
  <si>
    <t>2.62</t>
  </si>
  <si>
    <t>2.63</t>
  </si>
  <si>
    <t>2.64</t>
  </si>
  <si>
    <t>2.65</t>
  </si>
  <si>
    <t>2.66</t>
  </si>
  <si>
    <t>2.67</t>
  </si>
  <si>
    <t>2.68</t>
  </si>
  <si>
    <t>2.69</t>
  </si>
  <si>
    <t>2.71</t>
  </si>
  <si>
    <t>2.72</t>
  </si>
  <si>
    <t>2.73</t>
  </si>
  <si>
    <t>2.74</t>
  </si>
  <si>
    <t>2.75</t>
  </si>
  <si>
    <t>2.76</t>
  </si>
  <si>
    <t>2.77</t>
  </si>
  <si>
    <t>2.78</t>
  </si>
  <si>
    <t>2.79</t>
  </si>
  <si>
    <t>2.80</t>
  </si>
  <si>
    <t>2.81</t>
  </si>
  <si>
    <t>2.82</t>
  </si>
  <si>
    <t>2.83</t>
  </si>
  <si>
    <t>2.84</t>
  </si>
  <si>
    <t>2.86</t>
  </si>
  <si>
    <t>РФ, Воронежская область, Верхнемамонский район, с.Верхний Мамон, ул.Дорожная</t>
  </si>
  <si>
    <t>9 столов с тумбами дерев.</t>
  </si>
  <si>
    <t>стол К961, конференцприставка, тумба мобильная, опора хром</t>
  </si>
  <si>
    <t>стол, приставной стол, тумба</t>
  </si>
  <si>
    <t>черный цвет</t>
  </si>
  <si>
    <t xml:space="preserve">кресло рук-ля, черный цвет, </t>
  </si>
  <si>
    <t>3 штуки</t>
  </si>
  <si>
    <t xml:space="preserve"> 0,45*0,55 в рамке бук, шелкография</t>
  </si>
  <si>
    <t xml:space="preserve"> 0,35*0,45 в рамке бук, шелкография</t>
  </si>
  <si>
    <t>на 2 отверстия бук</t>
  </si>
  <si>
    <t>на 3 отверстия бук представит.с древками и навершиями</t>
  </si>
  <si>
    <t>20 штук, объем 0,75 куб.м.</t>
  </si>
  <si>
    <t>30 штук, объем 0,75 куб.м.</t>
  </si>
  <si>
    <t>JJ-Cjnnect</t>
  </si>
  <si>
    <t>2 штуки</t>
  </si>
  <si>
    <t>2 штуки Involight SBL 3000 - 4Xledpar RGB мультичип 9 Вт DMX</t>
  </si>
  <si>
    <t>2 штуки                для колонки Tempo SBL 3000 высота 1,5-2,2 м диаметр штанги 35 мм, цвет черный</t>
  </si>
  <si>
    <t>10 штук, объем 0,75 куб.м.</t>
  </si>
  <si>
    <t xml:space="preserve">3 штуки                "Дары земли Воронежской" с вывесками 2*0,4 м с прямой печатью по оцинкованому железу </t>
  </si>
  <si>
    <t>15 штук, объем 0,75 куб.м.</t>
  </si>
  <si>
    <t>2 шт, 45 Вт BT ABK WS 453</t>
  </si>
  <si>
    <t>1 шт, 240 Вт Show TA-3241 25/70/100B</t>
  </si>
  <si>
    <t>1 шт, Энкор ГКБ 3,5/46</t>
  </si>
  <si>
    <t>Мастер БК-800/4М</t>
  </si>
  <si>
    <t>1 шт, для пластиковой пружины, Office Kit B112 механический до 250 листов, перфорация до 12 листов А4</t>
  </si>
  <si>
    <t>26 шт</t>
  </si>
  <si>
    <t>1 шт</t>
  </si>
  <si>
    <t>1101060001-1101060010</t>
  </si>
  <si>
    <t>1101060011</t>
  </si>
  <si>
    <t>1101060012</t>
  </si>
  <si>
    <t>1101060013</t>
  </si>
  <si>
    <t>1101060014</t>
  </si>
  <si>
    <t>1101060073 1101060075</t>
  </si>
  <si>
    <t>1101060077</t>
  </si>
  <si>
    <t>1101060078</t>
  </si>
  <si>
    <t>1101060079</t>
  </si>
  <si>
    <t>1101060080</t>
  </si>
  <si>
    <t>1101060081</t>
  </si>
  <si>
    <t>1101060082</t>
  </si>
  <si>
    <t>1101060083</t>
  </si>
  <si>
    <t>1101060095</t>
  </si>
  <si>
    <t>1101060096</t>
  </si>
  <si>
    <t>1101060101</t>
  </si>
  <si>
    <t>1101060102</t>
  </si>
  <si>
    <t>1101060104</t>
  </si>
  <si>
    <t>1101060105</t>
  </si>
  <si>
    <t>1101060106</t>
  </si>
  <si>
    <t>1101060107</t>
  </si>
  <si>
    <t>1101060108</t>
  </si>
  <si>
    <t>1101060109</t>
  </si>
  <si>
    <t>1101060110</t>
  </si>
  <si>
    <t>1101060111</t>
  </si>
  <si>
    <t>1101060112</t>
  </si>
  <si>
    <t>1101060113</t>
  </si>
  <si>
    <t>1101060114</t>
  </si>
  <si>
    <t>1101060115</t>
  </si>
  <si>
    <t>1101060116</t>
  </si>
  <si>
    <t>1101060120</t>
  </si>
  <si>
    <t>1101060121</t>
  </si>
  <si>
    <t xml:space="preserve">дог.б/н от 08.12.09, </t>
  </si>
  <si>
    <t>дог.№52 от 23.05.13</t>
  </si>
  <si>
    <t>дог.№47 от 15.05.13</t>
  </si>
  <si>
    <t>дог.№К-05/335 от 14.04.15</t>
  </si>
  <si>
    <t>дог.№104 от 09.04.15</t>
  </si>
  <si>
    <t>дог.№К-05/457 от 07.09.15</t>
  </si>
  <si>
    <t>дог.№К-05/491 от 28.10.15</t>
  </si>
  <si>
    <t>дог.б/н от 14.12.15</t>
  </si>
  <si>
    <t>дог.№291 от 09.07.2014</t>
  </si>
  <si>
    <t>дог.№13-10/14 от 13.10.2014</t>
  </si>
  <si>
    <t>дог.№47 от 17.12.2014</t>
  </si>
  <si>
    <t>дог.№К-05/547 от 01.03.2016</t>
  </si>
  <si>
    <t>2.1 Движимое имущество, состоящее на балансе</t>
  </si>
  <si>
    <t>дог.№152 от 27.05.2016</t>
  </si>
  <si>
    <t>дог.№8 от 10.06.2016</t>
  </si>
  <si>
    <t>дог.№88 от 11.07.2016</t>
  </si>
  <si>
    <t>дог.№61 от 08.12.2016</t>
  </si>
  <si>
    <t>дог.б/н от 12.12.2016</t>
  </si>
  <si>
    <t>Итого инвентарь</t>
  </si>
  <si>
    <t>2.2 Движимое имущество, состоящее в казне</t>
  </si>
  <si>
    <t>ЗИЛ 131</t>
  </si>
  <si>
    <t>Сведения о передаче имущества в аренду или безвозмездное пользование</t>
  </si>
  <si>
    <t>Трактор Беларус 82.1</t>
  </si>
  <si>
    <t>РФ, Воронежская область, Верхнемамонский район, с.Верхний Мамон, ул.Правды, 8</t>
  </si>
  <si>
    <t>синий, колесный, 81 л.с., 3850 кг гос.номер 36вс2909</t>
  </si>
  <si>
    <t>1108520001</t>
  </si>
  <si>
    <t>1108520011</t>
  </si>
  <si>
    <t>Тракторный прицеп</t>
  </si>
  <si>
    <t>Косилка роторная</t>
  </si>
  <si>
    <t>РФ, Воронежская область, Верхнемамонский район, с.Верхний Мамон, ул.Школьная 15а</t>
  </si>
  <si>
    <t>2ПТС-5А паспорт ВЕ 581788</t>
  </si>
  <si>
    <t>гос.номер 36вх1511</t>
  </si>
  <si>
    <t>КРН-2,1 Б 1 штука</t>
  </si>
  <si>
    <t>1108520038</t>
  </si>
  <si>
    <t>1108520032</t>
  </si>
  <si>
    <t>1108520031</t>
  </si>
  <si>
    <t>пост.совета нар.депут. От 17.10.2005 №117</t>
  </si>
  <si>
    <t xml:space="preserve">мун.контр. №0131300043414000088-0164725-01 от </t>
  </si>
  <si>
    <t>Машина комбинированная дорожная</t>
  </si>
  <si>
    <t>КМД-651С 2016 г. в., цвет оранжевый, идентификационный номер Х89788202G0FF4003, модель 740622, номер двигателя G2803534, регистрационный номер Р978АМ136, мощность двигателя 280 л.с.</t>
  </si>
  <si>
    <t>1108520040</t>
  </si>
  <si>
    <t>м.к.№0131300043416000016-0164725-02 от 23.08.16, ПТС 4500 908446 от 29.08.2016</t>
  </si>
  <si>
    <t>свид.о регистрации СВ 099615 от 30.12.2014</t>
  </si>
  <si>
    <t>ПТС 36 ЕХ 554637 от 15.12.2000</t>
  </si>
  <si>
    <t>УРБ установка, зеленый, 150 л.с. ГОС НОМЕР т663ку36, 1991 г.в.</t>
  </si>
  <si>
    <t>паспорт самоходной машины ТС 338796 от 26.10.2009</t>
  </si>
  <si>
    <t>110851016</t>
  </si>
  <si>
    <t>110851017</t>
  </si>
  <si>
    <t>1108510121</t>
  </si>
  <si>
    <t>1108510122</t>
  </si>
  <si>
    <t>1108510123</t>
  </si>
  <si>
    <t>1108510124</t>
  </si>
  <si>
    <t>1108510074</t>
  </si>
  <si>
    <t>1108510075</t>
  </si>
  <si>
    <t>1108510077</t>
  </si>
  <si>
    <t>1108510078</t>
  </si>
  <si>
    <t>Верхнемамонское сельское поселение Верхнемамонского муниципального района Воронежской области</t>
  </si>
  <si>
    <t>36:06:0100005:280</t>
  </si>
  <si>
    <t>нежилое здание, 245,8 м.кв.</t>
  </si>
  <si>
    <t>Котельная №1</t>
  </si>
  <si>
    <t>Котельная №2</t>
  </si>
  <si>
    <t>Топочная №9</t>
  </si>
  <si>
    <t>Котельная №4 "Надежда"</t>
  </si>
  <si>
    <t>Котельная №25 коррекц.Школа</t>
  </si>
  <si>
    <t>Сооружения</t>
  </si>
  <si>
    <t>Дорога с тверд.покр</t>
  </si>
  <si>
    <t>Дорога внутрихоз.</t>
  </si>
  <si>
    <t>Автодорога внутрих.</t>
  </si>
  <si>
    <t>Многолетн.насаждения</t>
  </si>
  <si>
    <t>Лесопосадка</t>
  </si>
  <si>
    <t>Дорога ул.Гайдара</t>
  </si>
  <si>
    <t>Дорога ул.9 января</t>
  </si>
  <si>
    <t>Дорога ул.22 Партсъезда</t>
  </si>
  <si>
    <t>Дорога ул.Доброволец</t>
  </si>
  <si>
    <t>Дорога пер.Донской</t>
  </si>
  <si>
    <t>Дорога  ул.Есенина</t>
  </si>
  <si>
    <t>Дорога ул.Калинина</t>
  </si>
  <si>
    <t>Дорога ул.К.Маркса</t>
  </si>
  <si>
    <t>Дорога ул.Красноармейская</t>
  </si>
  <si>
    <t>Дорога ул.Кр.Вязоватка</t>
  </si>
  <si>
    <t>Дорога ул.Кр.Дон</t>
  </si>
  <si>
    <t>Дорога ул.Кр.Крым</t>
  </si>
  <si>
    <t>Дорога ул.Кр.Партизан</t>
  </si>
  <si>
    <t>Дорога ул.Пионерская</t>
  </si>
  <si>
    <t xml:space="preserve">Дорога ул. Победы </t>
  </si>
  <si>
    <t>Дорога ул. Полевая</t>
  </si>
  <si>
    <t>Дорога ул.Понизовка</t>
  </si>
  <si>
    <t>Дорога ул.Правды</t>
  </si>
  <si>
    <t>Дорога ул.Прогресс</t>
  </si>
  <si>
    <t>Дорога ул.Вишневая</t>
  </si>
  <si>
    <t>Дорога ул.Пугачева</t>
  </si>
  <si>
    <t>Дорога ул.50 лет Октября</t>
  </si>
  <si>
    <t>Дорога пер.50 лет Октября</t>
  </si>
  <si>
    <t>Дорога ул.50 лет Победы</t>
  </si>
  <si>
    <t>Дорога ул.Садовая</t>
  </si>
  <si>
    <t>Дорога пер.Садовый</t>
  </si>
  <si>
    <t>Дорога ул.Свободы</t>
  </si>
  <si>
    <t>Дорога ул.Советская</t>
  </si>
  <si>
    <t>Дорога ул.Солнечная</t>
  </si>
  <si>
    <t>Дорога ул.40 лет Октября</t>
  </si>
  <si>
    <t>Дорога ул.Степана Разина</t>
  </si>
  <si>
    <t>Дорога ул.Кр.Полянка</t>
  </si>
  <si>
    <t>Дорога ул.Кр.Яр</t>
  </si>
  <si>
    <t>Дорога ул.Кольцовская</t>
  </si>
  <si>
    <t>Дорога ул.Комсомольская</t>
  </si>
  <si>
    <t>Дорога пер.Комсомольский</t>
  </si>
  <si>
    <t>Дорога пл.Ленина</t>
  </si>
  <si>
    <t>Дорога ул.Ленина</t>
  </si>
  <si>
    <t>Дорога пер.Лесной</t>
  </si>
  <si>
    <t>Дорога пер.Мельнычный</t>
  </si>
  <si>
    <t>Дорога ул.Мира</t>
  </si>
  <si>
    <t>Дорога ул.Молодежная</t>
  </si>
  <si>
    <t>Дорога пер.Мостовой</t>
  </si>
  <si>
    <t>Дорога ул.Набережная</t>
  </si>
  <si>
    <t>Дорога пер.Набережный</t>
  </si>
  <si>
    <t>Дорога ул.Октябрьская</t>
  </si>
  <si>
    <t>Дорога пл.Октябрьская</t>
  </si>
  <si>
    <t>Дорога пер.пл.Октябрьская</t>
  </si>
  <si>
    <t>Дорога ул.Первомайская</t>
  </si>
  <si>
    <t>Дорога ул.Транспортная</t>
  </si>
  <si>
    <t>Дорога ул.Харланова</t>
  </si>
  <si>
    <t>Дорога пер.Центральный</t>
  </si>
  <si>
    <t>Дорога ул.415 стрелкового полка</t>
  </si>
  <si>
    <t>Дорога ул.60 лет Октября</t>
  </si>
  <si>
    <t>Дорога ул.Школьная</t>
  </si>
  <si>
    <t>Детская площадка</t>
  </si>
  <si>
    <t xml:space="preserve">Городок </t>
  </si>
  <si>
    <t>Балансир</t>
  </si>
  <si>
    <t>Карусель</t>
  </si>
  <si>
    <t>Качели</t>
  </si>
  <si>
    <t>Скамейка</t>
  </si>
  <si>
    <t>Пляж "Новый центр"</t>
  </si>
  <si>
    <t xml:space="preserve">Сторожка </t>
  </si>
  <si>
    <t>Вышка</t>
  </si>
  <si>
    <t>Биотуалет</t>
  </si>
  <si>
    <t>Спасательное оборудование</t>
  </si>
  <si>
    <t>Контейнерная площадка</t>
  </si>
  <si>
    <t>Водопровод</t>
  </si>
  <si>
    <t>Парк "Песни над Доном"</t>
  </si>
  <si>
    <t>Воинское захоронение №84</t>
  </si>
  <si>
    <t>Воинское захоронение №261</t>
  </si>
  <si>
    <t>Пляж "Старый центр"</t>
  </si>
  <si>
    <t>Пляжное оборудование</t>
  </si>
  <si>
    <t>Прковая зона "Фестивальная"</t>
  </si>
  <si>
    <t>Деревья и кустарники</t>
  </si>
  <si>
    <t>Балюстрада</t>
  </si>
  <si>
    <t>Подиум с навесом</t>
  </si>
  <si>
    <t>Скамейки</t>
  </si>
  <si>
    <t>Пешеходная зона с электроосвещением</t>
  </si>
  <si>
    <t>Сквер имени героя Советского Союза И.И.Харланова</t>
  </si>
  <si>
    <t>Пляж "Вязоватский"</t>
  </si>
  <si>
    <t>Мобильная туалетная кабина</t>
  </si>
  <si>
    <t>Палатка для спасателей</t>
  </si>
  <si>
    <t>Оборудование для пляжа</t>
  </si>
  <si>
    <t>Парк "Братская площадь"</t>
  </si>
  <si>
    <t>Тротуар</t>
  </si>
  <si>
    <t>Парковая изгородь с элеменом ковки</t>
  </si>
  <si>
    <t>Скамейки Эвольвента</t>
  </si>
  <si>
    <t>Детский городок Г-536</t>
  </si>
  <si>
    <t>Освещение парка</t>
  </si>
  <si>
    <t>Стела "Населенный пункт воинской доблести"</t>
  </si>
  <si>
    <t>Тротуар с пешеходным мостом</t>
  </si>
  <si>
    <t xml:space="preserve">Тротуар </t>
  </si>
  <si>
    <t>Пешеходный мост на тротуаре</t>
  </si>
  <si>
    <t>Воинское захоронение №567</t>
  </si>
  <si>
    <t>Воинское захоронение №385</t>
  </si>
  <si>
    <t>Сквер Центральный</t>
  </si>
  <si>
    <t>Тротуары тип 1</t>
  </si>
  <si>
    <t>Тротуары тип 2</t>
  </si>
  <si>
    <t>Бортовые камни</t>
  </si>
  <si>
    <t>Лестничные сходы и подпорные стенки с фундаментом</t>
  </si>
  <si>
    <t>Ваза Парадная</t>
  </si>
  <si>
    <t>Ваза Милая</t>
  </si>
  <si>
    <t>Шар на постаменте</t>
  </si>
  <si>
    <t>Бетонный вазон</t>
  </si>
  <si>
    <t>Металлический вазонный комплекс</t>
  </si>
  <si>
    <t>Игровой комплекс</t>
  </si>
  <si>
    <t>Спортивный комплекс</t>
  </si>
  <si>
    <t>Качалка - балансир "Средневековье"</t>
  </si>
  <si>
    <t>Песочница</t>
  </si>
  <si>
    <t>Озеленение сквера</t>
  </si>
  <si>
    <t>Туя</t>
  </si>
  <si>
    <t>Можжевельник</t>
  </si>
  <si>
    <t>Можжевельник казацкий</t>
  </si>
  <si>
    <t>Можжевельник лежачий</t>
  </si>
  <si>
    <t>Барбарис Тунберга</t>
  </si>
  <si>
    <t>Трава газонная</t>
  </si>
  <si>
    <t>Декоративная отсыпка из мраморной крошки</t>
  </si>
  <si>
    <t>Освещение сквера</t>
  </si>
  <si>
    <t>Качалка – балансир</t>
  </si>
  <si>
    <t>Горка отдельно стоящая</t>
  </si>
  <si>
    <t>1108510001</t>
  </si>
  <si>
    <t>1108510003</t>
  </si>
  <si>
    <t>1108510004</t>
  </si>
  <si>
    <t>1108510005</t>
  </si>
  <si>
    <t>1108510006</t>
  </si>
  <si>
    <t>1108510007</t>
  </si>
  <si>
    <t>1108510008</t>
  </si>
  <si>
    <t>1108510018</t>
  </si>
  <si>
    <t>1108510019</t>
  </si>
  <si>
    <t>1108510020</t>
  </si>
  <si>
    <t>1108510021</t>
  </si>
  <si>
    <t>1108510022</t>
  </si>
  <si>
    <t>1108510023</t>
  </si>
  <si>
    <t>1108510024</t>
  </si>
  <si>
    <t>1108510025</t>
  </si>
  <si>
    <t>1108510026</t>
  </si>
  <si>
    <t>1108510027</t>
  </si>
  <si>
    <t>1108510028</t>
  </si>
  <si>
    <t>1108510029</t>
  </si>
  <si>
    <t>1108510030</t>
  </si>
  <si>
    <t>1108510031</t>
  </si>
  <si>
    <t>1108510032</t>
  </si>
  <si>
    <t>1108510033</t>
  </si>
  <si>
    <t>1108510034</t>
  </si>
  <si>
    <t>1108510035</t>
  </si>
  <si>
    <t>1108510036</t>
  </si>
  <si>
    <t>1108510037</t>
  </si>
  <si>
    <t>1108510038</t>
  </si>
  <si>
    <t>1108510039</t>
  </si>
  <si>
    <t>1108510040</t>
  </si>
  <si>
    <t>1108510041</t>
  </si>
  <si>
    <t>1108510042</t>
  </si>
  <si>
    <t>1108510043</t>
  </si>
  <si>
    <t>1108510044</t>
  </si>
  <si>
    <t>1108510045</t>
  </si>
  <si>
    <t>1108510046</t>
  </si>
  <si>
    <t>1108510047</t>
  </si>
  <si>
    <t>1108510048</t>
  </si>
  <si>
    <t>1108510049</t>
  </si>
  <si>
    <t>1108510050</t>
  </si>
  <si>
    <t>1108510051</t>
  </si>
  <si>
    <t>1108510052</t>
  </si>
  <si>
    <t>1108510053</t>
  </si>
  <si>
    <t>1108510054</t>
  </si>
  <si>
    <t>1108510055</t>
  </si>
  <si>
    <t>1108510056</t>
  </si>
  <si>
    <t>1108510057</t>
  </si>
  <si>
    <t>1108510058</t>
  </si>
  <si>
    <t>1108510059</t>
  </si>
  <si>
    <t>1108510060</t>
  </si>
  <si>
    <t>1108510061</t>
  </si>
  <si>
    <t>1108510062</t>
  </si>
  <si>
    <t>1108510063</t>
  </si>
  <si>
    <t>1108510064</t>
  </si>
  <si>
    <t>1108510065</t>
  </si>
  <si>
    <t>1108510066</t>
  </si>
  <si>
    <t>1108510067</t>
  </si>
  <si>
    <t>1108510068</t>
  </si>
  <si>
    <t>1108510069</t>
  </si>
  <si>
    <t>1108510070</t>
  </si>
  <si>
    <t>1108510071</t>
  </si>
  <si>
    <t>1108510072</t>
  </si>
  <si>
    <t>1108510073</t>
  </si>
  <si>
    <t>1108510079</t>
  </si>
  <si>
    <t>1108510082</t>
  </si>
  <si>
    <t>1108510083</t>
  </si>
  <si>
    <t>1108510085</t>
  </si>
  <si>
    <t>1108510089</t>
  </si>
  <si>
    <t>1108510091</t>
  </si>
  <si>
    <t>1108510092</t>
  </si>
  <si>
    <t>1108510093</t>
  </si>
  <si>
    <t>1108510094</t>
  </si>
  <si>
    <t>1108510095</t>
  </si>
  <si>
    <t>1108510100</t>
  </si>
  <si>
    <t>1108510101</t>
  </si>
  <si>
    <t>1108510102</t>
  </si>
  <si>
    <t>1108510103</t>
  </si>
  <si>
    <t>1108510104</t>
  </si>
  <si>
    <t>1108510105</t>
  </si>
  <si>
    <t>1108510106</t>
  </si>
  <si>
    <t>1108510107</t>
  </si>
  <si>
    <t>1108510108</t>
  </si>
  <si>
    <t>1108510109</t>
  </si>
  <si>
    <t>1108510110</t>
  </si>
  <si>
    <t>1108510112</t>
  </si>
  <si>
    <t>1108510113</t>
  </si>
  <si>
    <t>1108510114</t>
  </si>
  <si>
    <t>1108510115</t>
  </si>
  <si>
    <t>1108510119</t>
  </si>
  <si>
    <t>1108510120</t>
  </si>
  <si>
    <t>1108510125</t>
  </si>
  <si>
    <t>1108510126</t>
  </si>
  <si>
    <t>1108510127</t>
  </si>
  <si>
    <t>1108510128</t>
  </si>
  <si>
    <t>1108510129</t>
  </si>
  <si>
    <t>1108510154</t>
  </si>
  <si>
    <t>1108510155</t>
  </si>
  <si>
    <t>1108510156</t>
  </si>
  <si>
    <t>Скважина</t>
  </si>
  <si>
    <t>Башня Рожновского</t>
  </si>
  <si>
    <t>Буровая скважина</t>
  </si>
  <si>
    <t xml:space="preserve"> Водозабор скважина №7</t>
  </si>
  <si>
    <t>Тепловые сети</t>
  </si>
  <si>
    <t>Канализация</t>
  </si>
  <si>
    <t>Оборуд. котельной №1</t>
  </si>
  <si>
    <t>Трансформатор свароч</t>
  </si>
  <si>
    <t xml:space="preserve">Счетчик газа </t>
  </si>
  <si>
    <t>Наружная канализация</t>
  </si>
  <si>
    <t>Наружный водопровод</t>
  </si>
  <si>
    <t>Асф.площадь игладь</t>
  </si>
  <si>
    <t>Оборуд.газовое</t>
  </si>
  <si>
    <t xml:space="preserve">Котел </t>
  </si>
  <si>
    <t>Счетчик газа</t>
  </si>
  <si>
    <t xml:space="preserve">Оборуд. котельной </t>
  </si>
  <si>
    <t xml:space="preserve">Оборуд. котельной №20 </t>
  </si>
  <si>
    <t>Котел "Хопер-80", "Надежда" с.В.Мамон</t>
  </si>
  <si>
    <t>1108510130</t>
  </si>
  <si>
    <t>1108510131</t>
  </si>
  <si>
    <t>1108510132</t>
  </si>
  <si>
    <t>1108510133</t>
  </si>
  <si>
    <t>1108510134</t>
  </si>
  <si>
    <t>36:06:0100026:445</t>
  </si>
  <si>
    <t>Воронежская область, Верхнемамонский район, ул.Братская площадь, 2Б</t>
  </si>
  <si>
    <t>Воронежская область, Верхнемамонский район, ул.Правды, д.8А</t>
  </si>
  <si>
    <t xml:space="preserve">Постановление №117 от 17.10.2005, акт приема - передачи от 19.04.2006, </t>
  </si>
  <si>
    <t xml:space="preserve"> 15,3 кв.м.</t>
  </si>
  <si>
    <t>не зарегистрированы</t>
  </si>
  <si>
    <t>Воронежская обл, р-н Верхнемамонский, с Верхний Мамон, ул 60 лет Октября, д 10а</t>
  </si>
  <si>
    <t>36:06:0100013:297</t>
  </si>
  <si>
    <t>734 кв.м., 3 этажа</t>
  </si>
  <si>
    <t>36:06:0100007:345</t>
  </si>
  <si>
    <t>Воронежская область, р-н Верхнемамонский, с Верхний Мамон, ул Василевского, 47</t>
  </si>
  <si>
    <t>114,7 кв.м.</t>
  </si>
  <si>
    <t>36:06:0100016:490</t>
  </si>
  <si>
    <t>10407 лит 1а</t>
  </si>
  <si>
    <t>10407 лит 2а</t>
  </si>
  <si>
    <t>10407лит 3а</t>
  </si>
  <si>
    <t>10407 лит 4а</t>
  </si>
  <si>
    <t>10408 лит 1а</t>
  </si>
  <si>
    <t>10408 лит 2а</t>
  </si>
  <si>
    <t>10408лит 3а</t>
  </si>
  <si>
    <t>10408лит 4а</t>
  </si>
  <si>
    <t>10409 лит 1а</t>
  </si>
  <si>
    <t>10410 лит 1а</t>
  </si>
  <si>
    <t>10411 лит 1а</t>
  </si>
  <si>
    <t>10411 лит 2а</t>
  </si>
  <si>
    <t>10411 лит 3а</t>
  </si>
  <si>
    <t>10411 лит 4а</t>
  </si>
  <si>
    <t>10412 лит 1а</t>
  </si>
  <si>
    <t>10412 лит 2а</t>
  </si>
  <si>
    <t>10412 лит 3а</t>
  </si>
  <si>
    <t>10412 лит 4а</t>
  </si>
  <si>
    <t>10412 лит 5а</t>
  </si>
  <si>
    <t>10412 лит 6а</t>
  </si>
  <si>
    <t>10413 лит 1а</t>
  </si>
  <si>
    <t>10414 лит 2а</t>
  </si>
  <si>
    <t>10414 лит 3а</t>
  </si>
  <si>
    <t>10415 лит 1а</t>
  </si>
  <si>
    <t>10415 лит 2а</t>
  </si>
  <si>
    <t>10415 лит 3а</t>
  </si>
  <si>
    <t>10415 лит 4а</t>
  </si>
  <si>
    <t>10415 лит 5а</t>
  </si>
  <si>
    <t>10415 лит 6а</t>
  </si>
  <si>
    <t>10406 лит.№1в, 2в, 3в, 4в, 5в, 6в, 7в</t>
  </si>
  <si>
    <t>1108510136</t>
  </si>
  <si>
    <t>1108510137</t>
  </si>
  <si>
    <t>1108510138</t>
  </si>
  <si>
    <t>1108510139</t>
  </si>
  <si>
    <t>1108510140</t>
  </si>
  <si>
    <t>1108510144</t>
  </si>
  <si>
    <t>1108510145</t>
  </si>
  <si>
    <t>1108510146</t>
  </si>
  <si>
    <t>1108510147</t>
  </si>
  <si>
    <t>1108510148</t>
  </si>
  <si>
    <t>1108510149</t>
  </si>
  <si>
    <t>1108510150</t>
  </si>
  <si>
    <t>1108510151</t>
  </si>
  <si>
    <t>1108510152</t>
  </si>
  <si>
    <t>1108510153</t>
  </si>
  <si>
    <t>Воронежская обл, Верхнемамонский район, с.Верхний Мамон ул.Правды</t>
  </si>
  <si>
    <t>Воронежская область, Верхнемамонский район, центр.часть кад.кварт. 36:06:0100022</t>
  </si>
  <si>
    <t>Воронежская область, Верхнемамонский район, ул.Доброволец</t>
  </si>
  <si>
    <t>Воронежская область, Верхнемамонский район, ул.Красная Полянка</t>
  </si>
  <si>
    <t>Воронежская область, Верхнемамонский район, зап.часть кад.кварт. 36:06:1500013</t>
  </si>
  <si>
    <t>Воронежская область, Верхнемамонский район, юго-зап.часть кад.кварт. 36:06:1500013</t>
  </si>
  <si>
    <t>Воронежская область, Верхнемамонский район,с.В.Мамон</t>
  </si>
  <si>
    <t xml:space="preserve">глуб.57 м, </t>
  </si>
  <si>
    <t xml:space="preserve">глуб.40 м, </t>
  </si>
  <si>
    <t xml:space="preserve">глуб.45 м, </t>
  </si>
  <si>
    <t xml:space="preserve">глуб.46 м, </t>
  </si>
  <si>
    <t>объем 25 куб.м.</t>
  </si>
  <si>
    <t xml:space="preserve">глуб.66 м, </t>
  </si>
  <si>
    <t xml:space="preserve">глуб.70м, </t>
  </si>
  <si>
    <t xml:space="preserve">глуб.70 м, </t>
  </si>
  <si>
    <t xml:space="preserve">глуб.25 м, </t>
  </si>
  <si>
    <t xml:space="preserve">глуб.23 м, </t>
  </si>
  <si>
    <t xml:space="preserve">глуб.22 м, </t>
  </si>
  <si>
    <t xml:space="preserve">глуб.26 м, </t>
  </si>
  <si>
    <t xml:space="preserve">глуб.30 м, </t>
  </si>
  <si>
    <t xml:space="preserve">глуб.24 м, </t>
  </si>
  <si>
    <t xml:space="preserve">глуб.75 м, </t>
  </si>
  <si>
    <t>67800 м</t>
  </si>
  <si>
    <t>36:06:0100031:335</t>
  </si>
  <si>
    <t>св-во о гос.рег. 36-АВ №725823</t>
  </si>
  <si>
    <t>св-во о гос.рег. 36-АВ №725559</t>
  </si>
  <si>
    <t>св-во о гос.рег. 36-АВ №725502</t>
  </si>
  <si>
    <t>св-во о гос.рег. 36-АВ №725501</t>
  </si>
  <si>
    <t>св-во о гос.рег. 36-АВ №725558</t>
  </si>
  <si>
    <t>св-во о гос.рег. 36-АВ №725822</t>
  </si>
  <si>
    <t>св-во о гос.рег. 36-АВ №725863</t>
  </si>
  <si>
    <t>св-во о гос.рег. 36-АВ №725549</t>
  </si>
  <si>
    <t>св-во о гос.рег. 36-АВ №725550</t>
  </si>
  <si>
    <t>св-во о гос.рег. 36-АВ №725551</t>
  </si>
  <si>
    <t>св-во о гос.рег. 36-АВ №725553</t>
  </si>
  <si>
    <t>св-во о гос.рег. 36-АВ №725554</t>
  </si>
  <si>
    <t>св-во о гос.рег. 36-АВ №725555</t>
  </si>
  <si>
    <t>техпаспорт от 11.11.09</t>
  </si>
  <si>
    <t>св-во о гос.рег. 36-АВ №725547</t>
  </si>
  <si>
    <t>св-во о гос.рег. 36-АВ №725825</t>
  </si>
  <si>
    <t>техпаспорт от 11.11.10</t>
  </si>
  <si>
    <t>св-во о гос.рег. 36-АВ №725565</t>
  </si>
  <si>
    <t>св-во о гос.рег. 36-АВ №725588</t>
  </si>
  <si>
    <t>св-во о гос.рег. 36-АВ №725587</t>
  </si>
  <si>
    <t>св-во о гос.рег. 36-АВ №725530</t>
  </si>
  <si>
    <t>св-во о гос.рег. 36-АВ №725589</t>
  </si>
  <si>
    <t>св-во о гос.рег. 36-АВ №725537</t>
  </si>
  <si>
    <t>св-во о гос.рег. 36-АВ №725536</t>
  </si>
  <si>
    <t>св-во о гос.рег. 36-АВ №725535</t>
  </si>
  <si>
    <t>св-во о гос.рег. 36-АВ №725820</t>
  </si>
  <si>
    <t>св-во о гос.рег. 36-АВ №725545</t>
  </si>
  <si>
    <t>св-во о гос.рег. 36-АВ №725546</t>
  </si>
  <si>
    <t>св-во о гос.рег. 36-АВ №725544</t>
  </si>
  <si>
    <t>36:06:0100031:357</t>
  </si>
  <si>
    <t>Воронежская обл, р-н Верхнемамонский, с Верхний Мамон, ул Школьная 15А</t>
  </si>
  <si>
    <t>36:06:0100016:550</t>
  </si>
  <si>
    <t>342,8 кв.м.</t>
  </si>
  <si>
    <t>36:06:0100031:359</t>
  </si>
  <si>
    <t>36:06:0100031:355</t>
  </si>
  <si>
    <t>36:06:0100031:358</t>
  </si>
  <si>
    <t>Воронежская область, Верхнемамонский район, ул.22 Партсъезда, 53А</t>
  </si>
  <si>
    <t>36:06:0100009:407</t>
  </si>
  <si>
    <t>24,2 кв.м.</t>
  </si>
  <si>
    <t>36:06:0100031:329</t>
  </si>
  <si>
    <t>-</t>
  </si>
  <si>
    <t>36:06:0100031:356</t>
  </si>
  <si>
    <t>36:06:0100005:282</t>
  </si>
  <si>
    <t>нежилое, 133,7 кв.м.</t>
  </si>
  <si>
    <t>Воронежская область, Верхнемамонский район, с.Верхний Мамон, тер-рия колхоза "Нива"</t>
  </si>
  <si>
    <t>Воронежская область, Верхнемамонский район, с.Верхний Мамон тер-рия колхоза "Колос"</t>
  </si>
  <si>
    <t>2,1 км протяж, произв.назначение</t>
  </si>
  <si>
    <t>5,7 км, произв.назначение</t>
  </si>
  <si>
    <t>1,4 км протяж, произв.назнач.</t>
  </si>
  <si>
    <t>7 км протяж, произв.назнач.</t>
  </si>
  <si>
    <t>с/х назначение</t>
  </si>
  <si>
    <t>0,4 км без твердого покрытия</t>
  </si>
  <si>
    <t>0,7 км асфальтовое покрытие</t>
  </si>
  <si>
    <t>0,3 км (0,15 асфальт, 0,15 без твердого покрытия)</t>
  </si>
  <si>
    <t>0,7 км (0,55 асфальт, 0,15 без твердого покрытия)</t>
  </si>
  <si>
    <t>0,2 км асфальт</t>
  </si>
  <si>
    <t>0,5 км без твердого покрытия</t>
  </si>
  <si>
    <t>0,6 км (0,3 асфальт, 0,3 без твердого покрытия)</t>
  </si>
  <si>
    <t>1,15 км (0,7 асфальт, 0,25 отсыпано, 0,2 без твердого покрытия)</t>
  </si>
  <si>
    <t>0,5 км (0,3 асфальт, 0,2 без твердого покрытия)</t>
  </si>
  <si>
    <t>0,7 км (0,4 асфальт, 0,3 без твердого покрытия)</t>
  </si>
  <si>
    <t>0,8 км (0,6 км асфальта, 0,2 км без твердого покрытия)</t>
  </si>
  <si>
    <t>0,8 км без твердого покрытия</t>
  </si>
  <si>
    <t>1,2 км (0,9 км асфальт, 0,3 км без твердого покрытия)</t>
  </si>
  <si>
    <t>0,8 км (0,3 км асфальта, 0,5 км без твердого покрытия)</t>
  </si>
  <si>
    <t>0,8 км (0,4 км асфальт, 0,4 км без твердого покрытия)</t>
  </si>
  <si>
    <t>0,6 км без твердого покрытия</t>
  </si>
  <si>
    <t>0,85 км (0,55 км асфальт, 0,3 км без твердого покрытия)</t>
  </si>
  <si>
    <t>0,7 км без твердого покрытия</t>
  </si>
  <si>
    <t>1,2 км (1 км отсыпанных, 0,2 км без твердого покрытия)</t>
  </si>
  <si>
    <t>0,3 км без твердого покрытия</t>
  </si>
  <si>
    <t>1,75 км (0,65 км асфальт, 0,3 км отсыпанные, 0,8 км без твердого покрытия)</t>
  </si>
  <si>
    <t>0,65 км без твердого покрытия</t>
  </si>
  <si>
    <t>0,5 км асфальт</t>
  </si>
  <si>
    <t>0,15 км без твердого покрытия</t>
  </si>
  <si>
    <t>0,8 км (0,4 км асфальт, 0,1 км отсыпанных, 0,3 км без твердого покрытия)</t>
  </si>
  <si>
    <t>0,9 км (0,1 км асфальт, 0,8 км без твердого покрытия)</t>
  </si>
  <si>
    <t>0,65 км (0,4 км асфальт, 0,25 км без твердого покрытия)</t>
  </si>
  <si>
    <t>1,8 км без твердого покрытия</t>
  </si>
  <si>
    <t>0,3 км асфальт</t>
  </si>
  <si>
    <t>0,7 км (0,3 км асфальт, 0,2 км отсыпанных, 0,2 км без твердого покрытия)</t>
  </si>
  <si>
    <t>0,85 км (0,35 км асфальт, 0,5 км без твердого покрытия)</t>
  </si>
  <si>
    <t>0,25 км без твердого покрытия</t>
  </si>
  <si>
    <t>1,5 км (0,45 км асфальт, 0,45 км отсыпанных, 0,6 км без твердого покрытия)</t>
  </si>
  <si>
    <t>1,5 км без твердого покрытия</t>
  </si>
  <si>
    <t>1,3 км отсыпанных</t>
  </si>
  <si>
    <t>0,7 км (0,35 км асфальт, 0,35 км без твердого покрытия)</t>
  </si>
  <si>
    <t>0,95 км (0,3 км асфальт, 0,65 км без твердого покрытия)</t>
  </si>
  <si>
    <t>0,5 км (0,2 км асфальт, 0,3 км без твердого покрытия)</t>
  </si>
  <si>
    <t>2,1 км (2 км асфальт, 0,1 км без твердого покрытия)</t>
  </si>
  <si>
    <t>0,35 км асфальт</t>
  </si>
  <si>
    <t>1,4 км без твердого покрытия</t>
  </si>
  <si>
    <t>2,25 км (0,3 км асфальт, 1,95 км без твердог покрытия)</t>
  </si>
  <si>
    <t>0,35 км без твердого покрытия</t>
  </si>
  <si>
    <t>1 км (0,4 км асфальт, 0,6 км без твердого пкрытия)</t>
  </si>
  <si>
    <t>3,3 км асфальт</t>
  </si>
  <si>
    <t>0,8 км асфальт</t>
  </si>
  <si>
    <t xml:space="preserve">оборудование </t>
  </si>
  <si>
    <t>Г-530 1 шт</t>
  </si>
  <si>
    <t>МК-20 1 шт</t>
  </si>
  <si>
    <t>К-5 1 шт</t>
  </si>
  <si>
    <t>К-2/1Ц на цепях 1 шт</t>
  </si>
  <si>
    <t>С-3/1 3 шт</t>
  </si>
  <si>
    <t>С-32 1 шт</t>
  </si>
  <si>
    <t>Коробка из профлиста, пол деревянный</t>
  </si>
  <si>
    <t>1 шт, для спасателей</t>
  </si>
  <si>
    <t>1 шт туалетная кабина Евростандарт</t>
  </si>
  <si>
    <t>буй, конец александрова, круг, жилет, ограждение зоны купания</t>
  </si>
  <si>
    <t>ограждение контейнерной площадки</t>
  </si>
  <si>
    <t>деревья, асфальтная площадка, лавочки, урны</t>
  </si>
  <si>
    <t>воинское захоронение</t>
  </si>
  <si>
    <t>зонтик 3 шт, скамейка 3 шт, урна 3 шт, кабинка 1 шт, душевая кабина 1 шт</t>
  </si>
  <si>
    <t>игровая площадка, скамейки 2 шт, урны 2 шт, качалка 1 шт, ограждение из сетки 1200 м, бетонные тротуары 8 кв.м</t>
  </si>
  <si>
    <t>тротуары 121,5 кв.м, ограждение из сетки 1400 м, игровая площадка Г-503, скамейки 2 шт, урны 2 шт, качалка К-16, качалка К-8А</t>
  </si>
  <si>
    <t>тротуар 8 кв.м, ограждение из сетки 70,5 м, игровая площадка МГ-36Б, игровая площадка Г-306, скамейки 2 шт, урны 2 шт, качалка К-8, качели К-16</t>
  </si>
  <si>
    <t>сосна, клен, береза, ива, дуб, спирея, снежноягодник</t>
  </si>
  <si>
    <t>кованая, ленточный фундамент, парапет из фасадных керамических плиток</t>
  </si>
  <si>
    <t>ТК12*6 с портами, навес тентовый</t>
  </si>
  <si>
    <t>6 шт, француская лоза</t>
  </si>
  <si>
    <t>1200 кв.м, 7 опор, 7 светильников люминесцентных, 6 светильников светлячков, 8 урн, 4 вазона</t>
  </si>
  <si>
    <t>тротуар 260 кв.м., изгородь с элементами ковки высотой 0,9 м длиной 216 м, входная арка 1 шт, 6 скамеек, 6 урн</t>
  </si>
  <si>
    <t>комплектация Евростандарт 1 штука</t>
  </si>
  <si>
    <t>2*2 ПВХ 1 штука</t>
  </si>
  <si>
    <t>круг спасательный 2 шт, ограждение зоны купания оранжевое 2 шт, спасательный конец Александрова 30 м 1 шт, жилет спасательный взрослый 2 шт, буй ППУ 4 шт</t>
  </si>
  <si>
    <t>грибки со скамейкой 3 шт, скамейки 2 шт, урны 5 шт, пляжные кабины 2 шт</t>
  </si>
  <si>
    <t>10960 м</t>
  </si>
  <si>
    <t>387,6 кв.м.</t>
  </si>
  <si>
    <t xml:space="preserve">0,9 м высота, 255 п.м. длина </t>
  </si>
  <si>
    <t>6 штук</t>
  </si>
  <si>
    <t>1 штука</t>
  </si>
  <si>
    <t>8 опор с фонарями</t>
  </si>
  <si>
    <t>1 штука , монолитная часть 1,1 м х 1,1 м с верхом 0,85х0,85 м, нижний пьедестал 2х2 м, наклонный пьедестал 4х4 м, высота 8 м из цельного гранита, звезда 0,39х0,41 м</t>
  </si>
  <si>
    <t>800.4 кв.м. из плитки тротуарной "Прямоугольник" цвет серый</t>
  </si>
  <si>
    <t>бетон, протяженность 27 м, ограждение 27 м 4х4 м с поручнями с двух сторон 4х2</t>
  </si>
  <si>
    <t>основание бетонное, облицовка камнем декоративным гранит - амфиболит 13 кв.м., тротуарная плитка 90 кв.м.</t>
  </si>
  <si>
    <t>тротуарная плитка 32 кв.м., облицовка пирамида 22 кв.м., металлическая ограда по железобетонным столбам без цоколя из сетчатых панелей высотой 1,2 м 71 м</t>
  </si>
  <si>
    <t>брусчатка серого цвета 200*100*60, брусчатка желтого цвета 200*100*60 брусчатка красного цвета 200*100*60 2389 кв.м.</t>
  </si>
  <si>
    <t>плитка тротуарная Классико 5 элементов белого цвета, красного цвета, желтого цвета, горчичного цвета, серого цвета 1262 кв.м.</t>
  </si>
  <si>
    <t>1490 штук</t>
  </si>
  <si>
    <t>брусчатка серого цвета 200*100*60, бортовые камни 922 штуки, камни бетонные стеновые из легкого бетона ломаные с козырьками 390*390*80 красные 267 штук</t>
  </si>
  <si>
    <t>1 штука 1200*700</t>
  </si>
  <si>
    <t>2 штуки 700*400</t>
  </si>
  <si>
    <t>4 штуки 720*550</t>
  </si>
  <si>
    <t>В-97 4 штуки</t>
  </si>
  <si>
    <t>ВК-81/1 2 штуки</t>
  </si>
  <si>
    <t>Г-711 1 штука</t>
  </si>
  <si>
    <t>Т-78 1 штука</t>
  </si>
  <si>
    <t>ТМ-94 1 штука</t>
  </si>
  <si>
    <t>ТМ-74д 1 штука</t>
  </si>
  <si>
    <t>МК-8 1 штука</t>
  </si>
  <si>
    <t>П-7 1 штука</t>
  </si>
  <si>
    <t>4 штуки</t>
  </si>
  <si>
    <t>4 штуки средний высота 0,6-0,8 м</t>
  </si>
  <si>
    <t>4 штуки высота 0,6-0,7 м</t>
  </si>
  <si>
    <t>4 штуки 0,2-0,3 м</t>
  </si>
  <si>
    <t>2 штуки 0,2-0,3 м</t>
  </si>
  <si>
    <t>4382 кв.м.</t>
  </si>
  <si>
    <t>плотность 1,6 т 9,6 тонн</t>
  </si>
  <si>
    <t>опоры металлические ОТ 1-3,0-0,8 27 штук, кронштейны для установки 2-х торшерных светильников К 96-0,5-0,35-0,5 27 штук, светильники NTV 131 Е60 УХЛ 54 штуки, лампы энергосберегающие 54 штуки, трубы ПНД полиэтиленовые низкого давления 282,8 м, трубы стальные электросварные прямошовные наружный диаметр 57 мм, толщина стенки 3 мм 5 метров, лента сигнальная Электра 418 м, кирпич керам.одинарный 250*120*65 мм марка 100 200 штук, кабель силовой бронированный 907,8 м</t>
  </si>
  <si>
    <t>МК-20 в количестве 1 штука</t>
  </si>
  <si>
    <t>Г-2 ПК (поликарбонат) в количестве 1 штука</t>
  </si>
  <si>
    <t>ТМ-13 м в количестве 1 штука</t>
  </si>
  <si>
    <t>2012          2015</t>
  </si>
  <si>
    <t>2011-2012</t>
  </si>
  <si>
    <t>пост.адм.Верх.сельск.пос.№338 от 30.12.2009</t>
  </si>
  <si>
    <t>дог№129 от 23.07.12</t>
  </si>
  <si>
    <t>дог.№34 от 15.08.12</t>
  </si>
  <si>
    <t>дог.№31 от 13.08.12</t>
  </si>
  <si>
    <t>дог№430п от 24.12.2012</t>
  </si>
  <si>
    <t>дог№18 от 16.07.2012</t>
  </si>
  <si>
    <t>м.к.№0131300003712000023-0164725-01 от 09.07.2012</t>
  </si>
  <si>
    <t>дог.№3 от 02.08.12</t>
  </si>
  <si>
    <t>дог№25-0 от 03.04.13</t>
  </si>
  <si>
    <t>дог№596п от 03.04.13</t>
  </si>
  <si>
    <t>дог.б/н от 17.05.13</t>
  </si>
  <si>
    <t>дог№10 от 20.05.2013</t>
  </si>
  <si>
    <t>м.к№0131300003713000032-0164725-02 от 29.07.13</t>
  </si>
  <si>
    <t>м.к№01313000037130000060164725-01 от 26.04.13</t>
  </si>
  <si>
    <t>м.к№0131300003713000067-0213687-01 от 03.12.13</t>
  </si>
  <si>
    <t>дог.№72п от 13.05.2014</t>
  </si>
  <si>
    <t>дог.№8 от 15.05.2014</t>
  </si>
  <si>
    <t>дог.№23 от 12.05.2014</t>
  </si>
  <si>
    <t>дог.№7 от 20.05.2014</t>
  </si>
  <si>
    <t>муниц.контракт №0131300043414000021 от 27.05.14</t>
  </si>
  <si>
    <t>м.к.№1 от 17.02.15</t>
  </si>
  <si>
    <t>м.к.№0131300043415000008-0164725-01 от 21.04.15</t>
  </si>
  <si>
    <t>дог№43 от 27.08.2015</t>
  </si>
  <si>
    <t>м.к.№0131300043415000006-0140955-01 от 17.04.15</t>
  </si>
  <si>
    <t>м.к.№013130043415000007-0140955-01 от 17.04.15</t>
  </si>
  <si>
    <t>м.к.№0131300043415000002-0164725-01 от 21.04.15</t>
  </si>
  <si>
    <t>договор №29 от 24.05.2016</t>
  </si>
  <si>
    <t>Воронежская область, Верхнемамонский район, с.Верхний Мамон,тер-рия колхоза "Колос"</t>
  </si>
  <si>
    <t>Воронежская область, Верхнемамонский район, с.Верхний Мамон, тер-рия колхоза "Колос"</t>
  </si>
  <si>
    <t>Воронежская область, Верхнемамонский район, с.Верхний Мамон, ул.Гайдара</t>
  </si>
  <si>
    <t>Воронежская область, Верхнемамонский район, с.Верхний Мамон,ул.9 января</t>
  </si>
  <si>
    <t>Воронежская область, Верхнемамонский район, с.Верхний Мамон,ул.22 Партсъезда</t>
  </si>
  <si>
    <t>Воронежская область, Верхнемамонский район, с.Верхний Мамон,ул.Доброволец</t>
  </si>
  <si>
    <t>Воронежская область, Верхнемамонский район, с.Верхний Мамон,пер.Донской</t>
  </si>
  <si>
    <t>Воронежская область, Верхнемамонский район, с.Верхний Мамон,ул.Есенина</t>
  </si>
  <si>
    <t>Воронежская область, Верхнемамонский район, с.Верхний Мамон,ул.Калинина</t>
  </si>
  <si>
    <t>Воронежская область, Верхнемамонский район, с.Верхний Мамон,ул.Карла Маркса</t>
  </si>
  <si>
    <t>Воронежская область, Верхнемамонский район, с.Верхний Мамон,ул.Красноармейская</t>
  </si>
  <si>
    <t>Воронежская область, Верхнемамонский район, с.Верхний Мамон,ул.Красная Вязоватка</t>
  </si>
  <si>
    <t>Воронежская область, Верхнемамонский район, с.Верхний Мамон,ул.Красный Дон</t>
  </si>
  <si>
    <t>Воронежская область, Верхнемамонский район, с.Верхний Мамон,ул.Красный Крым</t>
  </si>
  <si>
    <t>Воронежская область, Верхнемамонский район, с.Верхний Мамон,ул.Красный Партизан</t>
  </si>
  <si>
    <t>Воронежская область, Верхнемамонский район, с.Верхний Мамон,ул.Пионерская</t>
  </si>
  <si>
    <t>Воронежская область, Верхнемамонский район, с.Верхний Мамон,ул.Победы</t>
  </si>
  <si>
    <t>Воронежская область, Верхнемамонский район, с.Верхний Мамон,ул.Полевая</t>
  </si>
  <si>
    <t>Воронежская область, Верхнемамонский район, с.Верхний Мамон,ул.Понизовка</t>
  </si>
  <si>
    <t>Воронежская область, Верхнемамонский район, с.Верхний Мамон,ул.Правды</t>
  </si>
  <si>
    <t>Воронежская область, Верхнемамонский район, с.Верхний Мамон,ул.Прогресс</t>
  </si>
  <si>
    <t>Воронежская область, Верхнемамонский район, с.Верхний Мамон,ул.Вишневая</t>
  </si>
  <si>
    <t>Воронежская область, Верхнемамонский район, с.Верхний Мамон,ул.Пугачева</t>
  </si>
  <si>
    <t>Воронежская область, Верхнемамонский район, с.Верхний Мамон,ул.50 лет Октября</t>
  </si>
  <si>
    <t>Воронежская область, Верхнемамонский район, с.Верхний Мамон,пер.50 лет Октября</t>
  </si>
  <si>
    <t>Воронежская область, Верхнемамонский район, с.Верхний Мамон,ул.50 лет Победы</t>
  </si>
  <si>
    <t>Воронежская область, Верхнемамонский район, с.Верхний Мамон,ул.Садовая</t>
  </si>
  <si>
    <t>Воронежская область, Верхнемамонский район, с.Верхний Мамон,пер.Садовый</t>
  </si>
  <si>
    <t>Воронежская область, Верхнемамонский район, с.Верхний Мамон,ул.Свободы</t>
  </si>
  <si>
    <t>Воронежская область, Верхнемамонский район, с.Верхний Мамон,ул.Советская</t>
  </si>
  <si>
    <t>Воронежская область, Верхнемамонский район, с.Верхний Мамон,ул.Солнечная</t>
  </si>
  <si>
    <t>Воронежская область, Верхнемамонский район, с.Верхний Мамон,ул.40 лет Октября</t>
  </si>
  <si>
    <t>Воронежская область, Верхнемамонский район, с.Верхний Мамон,ул.Степана Разина</t>
  </si>
  <si>
    <t>Воронежская область, Верхнемамонский район, с.Верхний Мамон,ул.Красная Полянка</t>
  </si>
  <si>
    <t>Воронежская область, Верхнемамонский район, с.Верхний Мамон,ул.Красный Яр</t>
  </si>
  <si>
    <t>Воронежская область, Верхнемамонский район, с.Верхний Мамон,ул.Кольцовская</t>
  </si>
  <si>
    <t>Воронежская область, Верхнемамонский район, с.Верхний Мамон,ул.Комсомольская</t>
  </si>
  <si>
    <t>Воронежская область, Верхнемамонский район, с.Верхний Мамон,пер.Комсомольский</t>
  </si>
  <si>
    <t>Воронежская область, Верхнемамонский район, с.Верхний Мамон,пл.Ленина</t>
  </si>
  <si>
    <t>Воронежская область, Верхнемамонский район, с.Верхний Мамон,ул.Ленина</t>
  </si>
  <si>
    <t>Воронежская область, Верхнемамонский район, с.Верхний Мамон,пер.Лесной</t>
  </si>
  <si>
    <t>Воронежская область, Верхнемамонский район, с.Верхний Мамон,пер.Мельничный</t>
  </si>
  <si>
    <t>Воронежская область, Верхнемамонский район, с.Верхний Мамон,ул.Мира</t>
  </si>
  <si>
    <t>Воронежская область, Верхнемамонский район, с.Верхний Мамон,ул.Молодежная</t>
  </si>
  <si>
    <t>Воронежская область, Верхнемамонский район, с.Верхний Мамон,пер.Мостовой</t>
  </si>
  <si>
    <t>Воронежская область, Верхнемамонский район, с.Верхний Мамон,ул.Набережная</t>
  </si>
  <si>
    <t>Воронежская область, Верхнемамонский район, с.Верхний Мамон,пер.Набережный</t>
  </si>
  <si>
    <t>Воронежская область, Верхнемамонский район, с.Верхний Мамон,ул.Октябрьская</t>
  </si>
  <si>
    <t>Воронежская область, Верхнемамонский район, с.Верхний Мамон,пл.Октябрьская</t>
  </si>
  <si>
    <t>Воронежская область, Верхнемамонский район, с.Верхний Мамон,пер.пл.Октябрьская</t>
  </si>
  <si>
    <t>Воронежская область, Верхнемамонский район, с.Верхний Мамон,ул.Первомайская</t>
  </si>
  <si>
    <t>Воронежская область, Верхнемамонский район, с.Верхний Мамон,ул.Трансортная</t>
  </si>
  <si>
    <t>Воронежская область, Верхнемамонский район, с.Верхний Мамон,ул.Харланова</t>
  </si>
  <si>
    <t>Воронежская область, Верхнемамонский район, с.Верхний Мамон,пер.Центральный</t>
  </si>
  <si>
    <t>Воронежская область, Верхнемамонский район, с.Верхний Мамон,ул.415 Стрелкового полка</t>
  </si>
  <si>
    <t>Воронежская область, Верхнемамонский район, с.Верхний Мамон,ул.60 лет Октября</t>
  </si>
  <si>
    <t>Воронежская область, Верхнемамонский район, с.Верхний Мамон,ул.Школьная</t>
  </si>
  <si>
    <t>Воронежская область, Верхнемамонский район, с.Верхний Мамон,ул.Набережная, район пляжа, берег Дона</t>
  </si>
  <si>
    <t>Воронежская область, Верхнемамонский район, с.Верхний Мамон,пл.Ленина 3</t>
  </si>
  <si>
    <t>Воронежская область, Верхнемамонский район, с.Верхний Мамон,Новый центр</t>
  </si>
  <si>
    <t>Воронежская область, Верхнемамонский район, с.Верхний Мамон,ул.Василевского</t>
  </si>
  <si>
    <t>Воронежская область, Верхнемамонский район, с.Верхний Мамон,ул.Братская площадь</t>
  </si>
  <si>
    <t>Воронежская область, Верхнемамонский район, с.Верхний Мамон,ул.22 Партсъезда, берег Дона</t>
  </si>
  <si>
    <t>Воронежская область, Верхнемамонский район, с.Верхний Мамон,ул.60 лет Октября 1.3,7/3</t>
  </si>
  <si>
    <t>Воронежская область, Верхнемамонский район, с.Верхний Мамон,ул.Школьная 2</t>
  </si>
  <si>
    <t>Воронежская область, Верхнемамонский район, с.Верхний Мамон,ул.60 лет Октября 7/1,7/2</t>
  </si>
  <si>
    <t>Воронежская область, Верхнемамонский район, с.Верхний Мамон,парк "Песни над Доном"</t>
  </si>
  <si>
    <t>Воронежская область, Верхнемамонский район, с.Верхний Мамон,пл.Ленина возле РДК</t>
  </si>
  <si>
    <t>Воронежская область, Верхнемамонский район, с.Верхний Мамон,между пляжем Новый центр и парком "Песни над Доном"</t>
  </si>
  <si>
    <t>Воронежская область, Верхнемамонский район, с.Верхний Мамон,берег реки Дон ул.Красная Вязоватка</t>
  </si>
  <si>
    <t>Воронежская область, Верхнемамонский район, с.Верхний Мамон,</t>
  </si>
  <si>
    <t>Воронежская область, Верхнемамонский район, с.Верхний Мамон,между ул.Воровского и ул.Площадь Октябрьская</t>
  </si>
  <si>
    <t>Воронежская область, Верхнемамонский район, с.Верхний Мамон,ул.Площадь Октябрьская</t>
  </si>
  <si>
    <t>Воронежская область, Верхнемамонский район, с.Верхний Мамон,между ул.60 лет Октября и ул.воровского</t>
  </si>
  <si>
    <t>Воронежская область, Верхнемамонский район, с.Верхний Мамон, ул.Правды, д.8А</t>
  </si>
  <si>
    <t>Воронежская область, Верхнемамонский район, с.Верхний Мамон,ул.Калинина 12 кв 2</t>
  </si>
  <si>
    <t>Воронежская область, Верхнемамонский район, с.Верхний Мамон,ул.Калинина 12 кв 3</t>
  </si>
  <si>
    <t>Воронежская область, Верхнемамонский район, с.Верхний Мамон,ул.Калинина 12 кв 4</t>
  </si>
  <si>
    <t>Воронежская область, Верхнемамонский район, с.Верхний Мамон,ул.Калинина 12 кв 8</t>
  </si>
  <si>
    <t>Воронежская область, Верхнемамонский район, с.Верхний Мамон,ул.Школьная 12 кв 13</t>
  </si>
  <si>
    <t>Воронежская область, Верхнемамонский район, с.Верхний Мамон,ул.Школьная 12 кв 14</t>
  </si>
  <si>
    <t>Воронежская область, Верхнемамонский район, с.Верхний Мамон,ул.Школьная 12 кв 27</t>
  </si>
  <si>
    <t>Воронежская область, Верхнемамонский район, с.Верхний Мамон,ул.Школьная 12 кв 7</t>
  </si>
  <si>
    <t>39,4 кв.м.</t>
  </si>
  <si>
    <t>31,5 кв.м.</t>
  </si>
  <si>
    <t>31,2 кв.м.</t>
  </si>
  <si>
    <t>31,8 кв.м.</t>
  </si>
  <si>
    <t>33,8 кв.м.</t>
  </si>
  <si>
    <t>30,7 кв.м.</t>
  </si>
  <si>
    <t>41 кв.м.</t>
  </si>
  <si>
    <t>32,1 кв.м.</t>
  </si>
  <si>
    <t>св-во о гос.рег.36-36-07/002/2011-392 от 18.02.2011</t>
  </si>
  <si>
    <t>св-во о гос.рег.36-36-07/002/2011-241 от 31.01.2011</t>
  </si>
  <si>
    <t>св-во о гос.рег.36-36-07/002/2011-395 от 18.02.2011</t>
  </si>
  <si>
    <t>св-во о гос.рег.36-36-07/002/2011-271 от 31.01.2011</t>
  </si>
  <si>
    <t>св-во о гос.рег.36-36-07/002/2011-114 от 21.01.2011</t>
  </si>
  <si>
    <t>св-во о гос.рег.36-36-07/002/2011-115 от 21.01.2011</t>
  </si>
  <si>
    <t>св-во о гос.рег.36-36-07/002/2011-128 от 21.01.2011</t>
  </si>
  <si>
    <t>акт приема-передачи</t>
  </si>
  <si>
    <t>36:06:0100004:271</t>
  </si>
  <si>
    <t>36:06:0000000:168</t>
  </si>
  <si>
    <t>36:06:0000000:167</t>
  </si>
  <si>
    <t>36:06:0000000:169</t>
  </si>
  <si>
    <t>36:06:1500013:523</t>
  </si>
  <si>
    <t>36:06:1500013:522</t>
  </si>
  <si>
    <t>36:06:0100022:397</t>
  </si>
  <si>
    <t>36:06:0100022:399</t>
  </si>
  <si>
    <t>36:06:0100022:396</t>
  </si>
  <si>
    <t>36:06:0100022:395</t>
  </si>
  <si>
    <t>36:06:0100025:480</t>
  </si>
  <si>
    <t>36:06:0100025:481</t>
  </si>
  <si>
    <t>36:06::1(1):00-00-00:1736:3</t>
  </si>
  <si>
    <t>36:06:1500013:524</t>
  </si>
  <si>
    <t>87 094,00 </t>
  </si>
  <si>
    <t>36:06:1500013:521</t>
  </si>
  <si>
    <t>36:06:0000000:166</t>
  </si>
  <si>
    <t>36:06:0100004:302</t>
  </si>
  <si>
    <t>36:06:0100004:300</t>
  </si>
  <si>
    <t>36:06:0100001:251</t>
  </si>
  <si>
    <t>36:06:0100001:249</t>
  </si>
  <si>
    <t>объем 12 куб.м.</t>
  </si>
  <si>
    <t>Воронежская область, Верхнемамонский район, юго-зап.часть кад.кварт. 36:06:0100018</t>
  </si>
  <si>
    <t>36:06:0100018:220</t>
  </si>
  <si>
    <t>36:06:0100018:240</t>
  </si>
  <si>
    <t>36:06:0100004:296</t>
  </si>
  <si>
    <t>Воронежская область, Верхнемамонский район,с Верхний Мамон</t>
  </si>
  <si>
    <t>Воронежская область, Верхнемамонский район, с Верхний Мамон, ул Правды</t>
  </si>
  <si>
    <t>36:06:0100004:305</t>
  </si>
  <si>
    <t>36:06:0100031:337</t>
  </si>
  <si>
    <t xml:space="preserve"> СТ-16М-400</t>
  </si>
  <si>
    <t xml:space="preserve"> КС-ВА-10тн</t>
  </si>
  <si>
    <t>RYG-c-100</t>
  </si>
  <si>
    <t>Воронежская область, Верхнемамонский район,с.В.Мамонул.Школьная 15а</t>
  </si>
  <si>
    <t>Воронежская область, Верхнемамонский район,с.В.Мамонул.22 Партсъезда 81</t>
  </si>
  <si>
    <t>Воронежская область, Верхнемамонский район,с.В.МамонГИБДД с.В.Мамон,ул.Садовая 14</t>
  </si>
  <si>
    <t>Воронежская область, Верхнемамонский район,с.В.Мамон ПВС с.В.Мамон,50 лет Октября</t>
  </si>
  <si>
    <t>Воронежская область, Верхнемамонский район,с.В.Мамонул.Василевского 47</t>
  </si>
  <si>
    <t>Воронежская область, Верхнемамонский район,с.В.Мамон, "Надежда" с.В.Мамон ул.22 Партсъезда 53</t>
  </si>
  <si>
    <t>А</t>
  </si>
  <si>
    <t>Б</t>
  </si>
  <si>
    <t>В</t>
  </si>
  <si>
    <t>Г</t>
  </si>
  <si>
    <t>Д</t>
  </si>
  <si>
    <t>Е</t>
  </si>
  <si>
    <t>Ж</t>
  </si>
  <si>
    <t>З</t>
  </si>
  <si>
    <t>И</t>
  </si>
  <si>
    <t>К</t>
  </si>
  <si>
    <t>Л</t>
  </si>
  <si>
    <t>М</t>
  </si>
  <si>
    <t>Н</t>
  </si>
  <si>
    <t>О</t>
  </si>
  <si>
    <t>П</t>
  </si>
  <si>
    <t>Р</t>
  </si>
  <si>
    <t>С</t>
  </si>
  <si>
    <t>Т</t>
  </si>
  <si>
    <t>У</t>
  </si>
  <si>
    <t>Ф</t>
  </si>
  <si>
    <t>Х</t>
  </si>
  <si>
    <t>№ п\п</t>
  </si>
  <si>
    <t xml:space="preserve">Полное наименование </t>
  </si>
  <si>
    <t xml:space="preserve"> Организационно-правовая форма юридического лица</t>
  </si>
  <si>
    <t xml:space="preserve">Адрес (местонахождение)
</t>
  </si>
  <si>
    <t xml:space="preserve">Основной государственный регистрационный номер и дата государственной регистрации
</t>
  </si>
  <si>
    <t xml:space="preserve">Реквизиты документа - основания создания юридического лица
</t>
  </si>
  <si>
    <t>Балансовая стоимость основных средств,руб</t>
  </si>
  <si>
    <t xml:space="preserve">Остаточная стоимость основных средств,руб.
</t>
  </si>
  <si>
    <t xml:space="preserve">Среднесписочная численность работников
</t>
  </si>
  <si>
    <t>Казенное учреждение</t>
  </si>
  <si>
    <t xml:space="preserve">РАЗДЕЛ 3. Сведения о муниципальных учреждениях </t>
  </si>
  <si>
    <t xml:space="preserve">Воронежская область, Верхнемамонский район, с.Верхний Мамон, ул.Братская площадь, д,2
</t>
  </si>
  <si>
    <t>1093620000649</t>
  </si>
  <si>
    <t>Итого здания</t>
  </si>
  <si>
    <t>Итого сооружения</t>
  </si>
  <si>
    <t>Сквер Победы и воинское захоронение №84</t>
  </si>
  <si>
    <t>Воронежская область, Верхнемамонский район, с.Верхний Мамон, ул.Василевского</t>
  </si>
  <si>
    <t>м.к. №0131300003717000016-0164725-01 от 05.06.2017</t>
  </si>
  <si>
    <t>тротуарная плитка Дюна серого и красного цвета 368 кв.м., бортовые камни бетонные 265 м</t>
  </si>
  <si>
    <t>Малые архитектурные формы</t>
  </si>
  <si>
    <t>скамейки С-19/2 2 штуки, урны У-104 4 штуки</t>
  </si>
  <si>
    <t>Ограждение</t>
  </si>
  <si>
    <t>секции ограждения ОГ-2Р4 2000*900 мм, трубы стальные квадратные 60х60 мм толщина стенки 3,5 мм</t>
  </si>
  <si>
    <t>гранитные плиты толщина 30 мм, выгравированные имена на плитах 19630 символов, гранитные плиты 1000х500 мм 5 штук с выгравированными именами 50 символов</t>
  </si>
  <si>
    <t>Наружные сети водоснабжения</t>
  </si>
  <si>
    <t>156,9 м</t>
  </si>
  <si>
    <t>Наружные сети электроосвещения</t>
  </si>
  <si>
    <t>улично - садовые светильники на опоре "Стрит-11" 8 штук с люминесцентными лампами</t>
  </si>
  <si>
    <t>зеленый цвет, двигатель бензин, мощность 71,4 л.с.</t>
  </si>
  <si>
    <t>1101050003</t>
  </si>
  <si>
    <t>ПТС 18 МВ 365412</t>
  </si>
  <si>
    <t>Снегоуборочная машина</t>
  </si>
  <si>
    <t>2 штуки. бензиновая, GSB-53 65 л.с. Ручной стартер</t>
  </si>
  <si>
    <t>дог.№67 от 24.11.2017</t>
  </si>
  <si>
    <t>2.87</t>
  </si>
  <si>
    <t>2.88</t>
  </si>
  <si>
    <t>2.90</t>
  </si>
  <si>
    <t>2.92</t>
  </si>
  <si>
    <t>2.93</t>
  </si>
  <si>
    <t>2.94</t>
  </si>
  <si>
    <t>2.95</t>
  </si>
  <si>
    <t>2.96</t>
  </si>
  <si>
    <t>распоряжение №96-р от 10.08.2017</t>
  </si>
  <si>
    <t>Мобильный каналопромывочный комплекс</t>
  </si>
  <si>
    <t>1108520041</t>
  </si>
  <si>
    <t>РФ, Воронежская область, Верхнемамонский район, с.Верхний Мамон, ул.Красноармейская 15</t>
  </si>
  <si>
    <t xml:space="preserve">м.к.№0131300003717000031-0164725-01 от 11.07.17, </t>
  </si>
  <si>
    <t>Преус ECO clean 1555 1 шт, Трассоискатель Ridgid Seek Tech SR-20 1 шт, Телеинспекционная система city cam 79120 1 шт</t>
  </si>
  <si>
    <t>2.97</t>
  </si>
  <si>
    <t>2.98</t>
  </si>
  <si>
    <t>2.99</t>
  </si>
  <si>
    <t>2.100</t>
  </si>
  <si>
    <t>2.101</t>
  </si>
  <si>
    <t>2.102</t>
  </si>
  <si>
    <t>2.104</t>
  </si>
  <si>
    <t>2.105</t>
  </si>
  <si>
    <t>2.107</t>
  </si>
  <si>
    <t>2.108</t>
  </si>
  <si>
    <t>2.109</t>
  </si>
  <si>
    <t>2.111</t>
  </si>
  <si>
    <t>2.112</t>
  </si>
  <si>
    <t>2.113</t>
  </si>
  <si>
    <t>2.114</t>
  </si>
  <si>
    <t>2.115</t>
  </si>
  <si>
    <t>2.116</t>
  </si>
  <si>
    <t>2.117</t>
  </si>
  <si>
    <t>2.118</t>
  </si>
  <si>
    <t>2.119</t>
  </si>
  <si>
    <t>Колонка КПА</t>
  </si>
  <si>
    <t>Ствол пожарный</t>
  </si>
  <si>
    <t>Ранец противопожарный</t>
  </si>
  <si>
    <t>Пожарный рукав</t>
  </si>
  <si>
    <t>Макет автомата</t>
  </si>
  <si>
    <t>РСП-50 1 штука</t>
  </si>
  <si>
    <t>Д51 5 штук</t>
  </si>
  <si>
    <t>ППШ-41 2 штуки</t>
  </si>
  <si>
    <t>АКМ 2 штуки</t>
  </si>
  <si>
    <t>1108520043</t>
  </si>
  <si>
    <t>1108520044</t>
  </si>
  <si>
    <t>1108520046</t>
  </si>
  <si>
    <t>1108520048</t>
  </si>
  <si>
    <t>1108520049</t>
  </si>
  <si>
    <t>Детская игровая площадка ТОС "Пятилетка"</t>
  </si>
  <si>
    <t>1108520050</t>
  </si>
  <si>
    <t>Распоряжение №153-р от 30.12.2016</t>
  </si>
  <si>
    <t>Комплект оборудования</t>
  </si>
  <si>
    <t>Горка 1 шт 23980 р, карусель 1 шт 17240 р, качели 1 шт 10890 р, качалка балансир 1 шт 10890 р, песочница 1 шт 7950 р, рукоход 1 шт 12650 р, лиана 1 шт 8100 р</t>
  </si>
  <si>
    <t>РФ, Воронежская область, Верхнемамонский район, с.Верхний Мамон, пл.Карла Маркса</t>
  </si>
  <si>
    <t>лист профильный С*1,5*1,2 м 44 шт, сетка сварная 50*50 ф 1,2 оцинк. 20 м</t>
  </si>
  <si>
    <t>Лавочки</t>
  </si>
  <si>
    <t>Урны</t>
  </si>
  <si>
    <t>2 штуки, металлические</t>
  </si>
  <si>
    <t>Детская игровая площадка ТОС "Придача"</t>
  </si>
  <si>
    <t>1108520051</t>
  </si>
  <si>
    <t>Распоряжение №151-р от 30.12.2016</t>
  </si>
  <si>
    <t>Скамейка 2 шт, урна 2 шт, горка 1 шт, рукоход 1 шт, карусель 1 шт, балансир 1 шт, спортивный комплекс с качелями 1 шт</t>
  </si>
  <si>
    <t>РФ, Воронежская область, Верхнемамонский район, с.Верхний Мамон, ул.Победы</t>
  </si>
  <si>
    <t>РФ, Воронежская область, Верхнемамонский район, с.Верхний Мамон, ул.Карла Маркса</t>
  </si>
  <si>
    <t>металлическое, 100 п.м.</t>
  </si>
  <si>
    <t>2.120</t>
  </si>
  <si>
    <t>Распоряжение №152-р от 30.12.2016</t>
  </si>
  <si>
    <t>Детская игровая площадка ТОС "Полянка"</t>
  </si>
  <si>
    <t>2.121</t>
  </si>
  <si>
    <t>Детская игровая площадка ТОС "Радуга"</t>
  </si>
  <si>
    <t>1108520052</t>
  </si>
  <si>
    <t>1108520053</t>
  </si>
  <si>
    <t>2.122</t>
  </si>
  <si>
    <t>РФ, Воронежская область, Верхнемамонский район, с.Верхний Мамон, ул.Красная Полянка</t>
  </si>
  <si>
    <t>РФ, Воронежская область, Верхнемамонский район, с.Верхний Мамон, ул.Горького</t>
  </si>
  <si>
    <t>Место отдыха в парке "Семь коммунаров"</t>
  </si>
  <si>
    <t>РФ, Воронежская область, Верхнемамонский район, с.Верхний Мамон, ул.Правды</t>
  </si>
  <si>
    <t>1108520054</t>
  </si>
  <si>
    <t>Распоряжение №167-р от 27.12.2017</t>
  </si>
  <si>
    <t>металлическое с элементами ковки 100 штук</t>
  </si>
  <si>
    <t>П-01д (1,5х1,5) 1 штука</t>
  </si>
  <si>
    <t>МГ-2 поликарбонат 1 штука</t>
  </si>
  <si>
    <t>Т-7/2 д 1 штука</t>
  </si>
  <si>
    <t>МК-18 1 штука</t>
  </si>
  <si>
    <t>Качалка балансир</t>
  </si>
  <si>
    <t>МК 20 1 штука</t>
  </si>
  <si>
    <t>К-22/2 1 штука</t>
  </si>
  <si>
    <t>(плитка тротуарная Прямоугольник ПтП20-10 серая 300 кв.м., камень бортовой БР  100.20.8 серый 348 штук)</t>
  </si>
  <si>
    <t>2.123</t>
  </si>
  <si>
    <t>2.124</t>
  </si>
  <si>
    <t>1101040058</t>
  </si>
  <si>
    <t>Пешеходная зона пл.Ленина</t>
  </si>
  <si>
    <t>Воронежская область, верхнемамонский район, с.Верхний Мамон, пл.Ленина</t>
  </si>
  <si>
    <t>тротуарная плитка Прямоугольник 200х100х60 533,8 шт; асфальтобетонное покрытие 240 кв.м., светильники уличные 5 штук</t>
  </si>
  <si>
    <t>1108510161</t>
  </si>
  <si>
    <t>1108510162</t>
  </si>
  <si>
    <t>1108510163</t>
  </si>
  <si>
    <t>Мун.контракт №0131300003718000051-0164725-01 от 31.07.2018</t>
  </si>
  <si>
    <t>сквер Героев</t>
  </si>
  <si>
    <t>тротуар из тротуарной плитки Прага коллекция Симфония цвета цвет Модерн 287,6 кв.м., тротуар из асфальтобетона 925 кв.м., пандус из текстильной полиуретановой плитки 300х300 мм и ограждения из нержавеющей стали, урны 2 шт, именной памятный знак 1600х700х80 с формой домик с подставкой 900х150х200 гранитная плитка черная 18 штук, памятный знак воину, погибшему в мирное время 1 штука, мемориальная стела с именами 1000х700х120 2 штуки, уличные садово – парковые торшерные светильники «Стрит-25» 6 штук, гранитные памятники 2 штуки 184000,00</t>
  </si>
  <si>
    <t>Мун.контракт №0131300003718000056-0164725-01 от 13.08.2018</t>
  </si>
  <si>
    <t>Компьютер Acer</t>
  </si>
  <si>
    <t>Компьютер IRU</t>
  </si>
  <si>
    <t>Veriton ES2710G Intel Core i3 7100 DDR 8Гб, черный</t>
  </si>
  <si>
    <t>Intel Core i3 8100 DDR 4Гб, 500 Гб, черный</t>
  </si>
  <si>
    <t>дог.№295/2018-11 от 15.11.2018</t>
  </si>
  <si>
    <t>1101040059</t>
  </si>
  <si>
    <t>1101040060</t>
  </si>
  <si>
    <t>1101040061</t>
  </si>
  <si>
    <t>21 шт</t>
  </si>
  <si>
    <t>20 шт</t>
  </si>
  <si>
    <t>Контейнер под ТБО</t>
  </si>
  <si>
    <t>распоряжение №117-р от 26.11.2018</t>
  </si>
  <si>
    <t>Отвал коммунальный</t>
  </si>
  <si>
    <t>МКО-4ГП</t>
  </si>
  <si>
    <t>Щетка коммунальная</t>
  </si>
  <si>
    <t>с поливом МКЩП-1,5</t>
  </si>
  <si>
    <t>Ямобур</t>
  </si>
  <si>
    <t>НБУ-1300</t>
  </si>
  <si>
    <t>Погрузчик универсальный</t>
  </si>
  <si>
    <t>ПКУ-0,8</t>
  </si>
  <si>
    <t>Прицеп - разбрасыватель песка</t>
  </si>
  <si>
    <t>Л-415</t>
  </si>
  <si>
    <t>акт приема – передачи имущества от 04.12.2018</t>
  </si>
  <si>
    <t>Итого</t>
  </si>
  <si>
    <t>Экскаватор - пгрузчик</t>
  </si>
  <si>
    <t>Трактор Беларус 320.4М</t>
  </si>
  <si>
    <t>Амкодор 702ЕМ-03</t>
  </si>
  <si>
    <t>юго-восточная часть кадастрового квартала 36:06:1600024</t>
  </si>
  <si>
    <t>Труба чугунная</t>
  </si>
  <si>
    <t>Разбрасыватель песка</t>
  </si>
  <si>
    <t>диаметр 300 мм толщина 12 мм протяженность 2180 м</t>
  </si>
  <si>
    <t xml:space="preserve">А-116-01 в количестве 1 штука </t>
  </si>
  <si>
    <t>1108520033</t>
  </si>
  <si>
    <t>1108520039</t>
  </si>
  <si>
    <t>акт от 29.12.2014, распоряжение №89-р 24.06.15</t>
  </si>
  <si>
    <t>дог.№ПАВ-29 от 15.01.2016</t>
  </si>
  <si>
    <t>Итого недвижимое имущество казны</t>
  </si>
  <si>
    <t>Итого движимое имущество казны</t>
  </si>
  <si>
    <t>1108520055</t>
  </si>
  <si>
    <t>1108520056</t>
  </si>
  <si>
    <t>1108520057</t>
  </si>
  <si>
    <t>1108520058</t>
  </si>
  <si>
    <t>1108520059</t>
  </si>
  <si>
    <t>1108520060</t>
  </si>
  <si>
    <t>1108520061</t>
  </si>
  <si>
    <t>1108520062</t>
  </si>
  <si>
    <t>1101060132</t>
  </si>
  <si>
    <t>1101060133</t>
  </si>
  <si>
    <t>1101060134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</si>
  <si>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</si>
  <si>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</si>
  <si>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</si>
  <si>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</si>
  <si>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</si>
  <si>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</si>
  <si>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</si>
  <si>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</si>
  <si>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</si>
  <si>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</si>
  <si>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</si>
  <si>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</si>
  <si>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1.14</t>
  </si>
  <si>
    <t>1.15</t>
  </si>
  <si>
    <t>1.16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</si>
  <si>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</si>
  <si>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</si>
  <si>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</si>
  <si>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</si>
  <si>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</si>
  <si>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</si>
  <si>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</si>
  <si>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</si>
  <si>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</si>
  <si>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</si>
  <si>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</si>
  <si>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</si>
  <si>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</si>
  <si>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</si>
  <si>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</si>
  <si>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</si>
  <si>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</si>
  <si>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</si>
  <si>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</si>
  <si>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</si>
  <si>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</si>
  <si>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</si>
  <si>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</si>
  <si>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</si>
  <si>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</si>
  <si>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</si>
  <si>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</si>
  <si>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</si>
  <si>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</si>
  <si>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</si>
  <si>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</si>
  <si>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</si>
  <si>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</si>
  <si>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</si>
  <si>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1.52</t>
  </si>
  <si>
    <t>1.53</t>
  </si>
  <si>
    <t>1.54</t>
  </si>
  <si>
    <t>1.55</t>
  </si>
  <si>
    <t>1.56</t>
  </si>
  <si>
    <t>1.57</t>
  </si>
  <si>
    <t>1.58</t>
  </si>
  <si>
    <t>1.59</t>
  </si>
  <si>
    <t>1.60</t>
  </si>
  <si>
    <t>1.61</t>
  </si>
  <si>
    <t>1.62</t>
  </si>
  <si>
    <t>1.63</t>
  </si>
  <si>
    <t>1.64</t>
  </si>
  <si>
    <t>1.65</t>
  </si>
  <si>
    <t>1.66</t>
  </si>
  <si>
    <t>1.67</t>
  </si>
  <si>
    <t>1.68</t>
  </si>
  <si>
    <t>1.69</t>
  </si>
  <si>
    <t>1.70</t>
  </si>
  <si>
    <t>1.71</t>
  </si>
  <si>
    <t>1.72</t>
  </si>
  <si>
    <t>1.73</t>
  </si>
  <si>
    <t>1.74</t>
  </si>
  <si>
    <t>1.75</t>
  </si>
  <si>
    <t>1.76</t>
  </si>
  <si>
    <t>1.77</t>
  </si>
  <si>
    <t>1.78</t>
  </si>
  <si>
    <t>1.79</t>
  </si>
  <si>
    <t>1.80</t>
  </si>
  <si>
    <t>1.81</t>
  </si>
  <si>
    <t>1.82</t>
  </si>
  <si>
    <t>1.83</t>
  </si>
  <si>
    <t>1.84</t>
  </si>
  <si>
    <t>1.85</t>
  </si>
  <si>
    <t>1.86</t>
  </si>
  <si>
    <t>1.87</t>
  </si>
  <si>
    <t>1.88</t>
  </si>
  <si>
    <t>1.89</t>
  </si>
  <si>
    <t>1.90</t>
  </si>
  <si>
    <t>1.91</t>
  </si>
  <si>
    <t>1.92</t>
  </si>
  <si>
    <t>1.96</t>
  </si>
  <si>
    <t>1.97</t>
  </si>
  <si>
    <t>1.98</t>
  </si>
  <si>
    <t>1.99</t>
  </si>
  <si>
    <t>1.100</t>
  </si>
  <si>
    <t>1.101</t>
  </si>
  <si>
    <t>1.102</t>
  </si>
  <si>
    <t>1.103</t>
  </si>
  <si>
    <t>1.104</t>
  </si>
  <si>
    <t>1.105</t>
  </si>
  <si>
    <t>1.107</t>
  </si>
  <si>
    <t>1.111</t>
  </si>
  <si>
    <t>1.112</t>
  </si>
  <si>
    <t>1.113</t>
  </si>
  <si>
    <t>1.114</t>
  </si>
  <si>
    <t>1.117</t>
  </si>
  <si>
    <t>1.118</t>
  </si>
  <si>
    <t>1.119</t>
  </si>
  <si>
    <t>1.120</t>
  </si>
  <si>
    <t>1.121</t>
  </si>
  <si>
    <t>1.123</t>
  </si>
  <si>
    <t>1.124</t>
  </si>
  <si>
    <t>1.125</t>
  </si>
  <si>
    <t>1.126</t>
  </si>
  <si>
    <t>1.127</t>
  </si>
  <si>
    <t>1.128</t>
  </si>
  <si>
    <t>1.129</t>
  </si>
  <si>
    <t>1.130</t>
  </si>
  <si>
    <t>1.131</t>
  </si>
  <si>
    <t>1.132</t>
  </si>
  <si>
    <t>1.133</t>
  </si>
  <si>
    <t>1.134</t>
  </si>
  <si>
    <t>1.136</t>
  </si>
  <si>
    <t>1.137</t>
  </si>
  <si>
    <t>1.142</t>
  </si>
  <si>
    <t>1.143</t>
  </si>
  <si>
    <t>1.144</t>
  </si>
  <si>
    <t>1.145</t>
  </si>
  <si>
    <t>1.146</t>
  </si>
  <si>
    <t>1.147</t>
  </si>
  <si>
    <t>1.148</t>
  </si>
  <si>
    <t>1.150</t>
  </si>
  <si>
    <t>1.151</t>
  </si>
  <si>
    <t>1.152</t>
  </si>
  <si>
    <t>1.153</t>
  </si>
  <si>
    <t>1.154</t>
  </si>
  <si>
    <t>2.103</t>
  </si>
  <si>
    <t>3.1</t>
  </si>
  <si>
    <t>Недвижимое имущество</t>
  </si>
  <si>
    <t>Движимое имущество</t>
  </si>
  <si>
    <t>сабвуфер</t>
  </si>
  <si>
    <t xml:space="preserve">Torque активный </t>
  </si>
  <si>
    <t xml:space="preserve"> колонка</t>
  </si>
  <si>
    <t>Torque пассивная</t>
  </si>
  <si>
    <t>Воронежская обл, Верхний Мамон, ул.Братская Площадь, 2 пом.2</t>
  </si>
  <si>
    <t>Площадь 1432,4, 2 этажа</t>
  </si>
  <si>
    <t>36:06:0100026:488</t>
  </si>
  <si>
    <t>распоряжение №1209-р ри 31.12.2013</t>
  </si>
  <si>
    <t xml:space="preserve">ПК РЕТ </t>
  </si>
  <si>
    <t xml:space="preserve">Intel Pentium G2020 2.9ГГц/Asus H61M-K, iH61/4GB/500GB/DVD+/RW/450Вт/&lt;10000284&gt; </t>
  </si>
  <si>
    <t>Приказ №15 от 31.12.2014</t>
  </si>
  <si>
    <t>3.2</t>
  </si>
  <si>
    <t>3.3</t>
  </si>
  <si>
    <t>Библиотечный фонд</t>
  </si>
  <si>
    <t>Приказ №18 от 31.12.2007</t>
  </si>
  <si>
    <t>Объект культурно – спортивного назначения – пешеходная тропа вдоль реки Дон</t>
  </si>
  <si>
    <t>Воронежская область, с .Верхний Мамон</t>
  </si>
  <si>
    <t>протяженностью 26,3 км с естественным грунтовым покрытием</t>
  </si>
  <si>
    <t>акт приема – передачи имущества от 28.03.2019, распоряжение администрации Верхнемамонского муниципального района Воронежской области от 28 марта 2019 №95-р «О передаче муниципального имущества»</t>
  </si>
  <si>
    <t>1108510164</t>
  </si>
  <si>
    <t xml:space="preserve">Компьютер ACER </t>
  </si>
  <si>
    <t xml:space="preserve">Veriton ES2710G Intel Core i3 7100 DDR4 4Гб, Intel HD Graphics 630 черный в количестве 1 штука </t>
  </si>
  <si>
    <t>1101040063</t>
  </si>
  <si>
    <t>Договор от 27.03.2019 № F0493660</t>
  </si>
  <si>
    <t>Система водоснабжения села Верхний Мамон (окраина)</t>
  </si>
  <si>
    <t>36:06:0000000:678</t>
  </si>
  <si>
    <t>Протяженность 47606 метров</t>
  </si>
  <si>
    <t>1108510166</t>
  </si>
  <si>
    <t>разрешение на ввод объекта в эксплуатацию №35-506-03-2019 от 13.06.2019,Свидетельство на право собственности на сооружение 36/07/076/2019-1 от 07.10.2019</t>
  </si>
  <si>
    <t xml:space="preserve">Камера видеонаблюдения </t>
  </si>
  <si>
    <t>HiWatch DS-T200 (2.8 mm) в количестве 1 штука</t>
  </si>
  <si>
    <t>распоряжение №121-р от 25.12.2019</t>
  </si>
  <si>
    <t>HiWatch DS-H208Q в количестве 1 штука</t>
  </si>
  <si>
    <t xml:space="preserve">Жесткий диск </t>
  </si>
  <si>
    <t>Western Digital WD Blue Desktop 4 ТВ в количестве 1 штука</t>
  </si>
  <si>
    <t>Phlips 216V6LSB20.7 BLACK в количестве 1 штука</t>
  </si>
  <si>
    <t>1.13</t>
  </si>
  <si>
    <t>2.106</t>
  </si>
  <si>
    <t>Постановление администрации Верхнемамонского сельского поселения от 29.11.2011г. №242</t>
  </si>
  <si>
    <t>1108520087</t>
  </si>
  <si>
    <t>36:06:0100016:496</t>
  </si>
  <si>
    <t>36:06:0100016:497</t>
  </si>
  <si>
    <t>36:06:0100016:510</t>
  </si>
  <si>
    <t>Воронежская область, Верхнемамонский район, с.Верхний Мамон,ул.Школьная 12 кв 12</t>
  </si>
  <si>
    <t>36:06:0100016:495</t>
  </si>
  <si>
    <t>43,4 кв.м.</t>
  </si>
  <si>
    <t>1108510168</t>
  </si>
  <si>
    <t>св-во о гос.рег.36-36-07/002/2011-113 от 21.01.2011</t>
  </si>
  <si>
    <t>Памятник гранитный</t>
  </si>
  <si>
    <t>1600*700*80 1 штука</t>
  </si>
  <si>
    <t>распоряжение №48-р от 29.05.2020</t>
  </si>
  <si>
    <t>Скамейка парковая</t>
  </si>
  <si>
    <t>3 м 15 штук</t>
  </si>
  <si>
    <t>Рециркулятор</t>
  </si>
  <si>
    <t>УФ-бактерицидный двухламповый 1 штука</t>
  </si>
  <si>
    <t>1101040074</t>
  </si>
  <si>
    <t>распоряжение №24/1 от 27.03.2020</t>
  </si>
  <si>
    <t>МФУ лазерное</t>
  </si>
  <si>
    <t>KYOCERA TASKalfa 1801 черный с крышкой 1 штука</t>
  </si>
  <si>
    <t>1101040072</t>
  </si>
  <si>
    <t>1101040073</t>
  </si>
  <si>
    <t>Прицеп Кремень</t>
  </si>
  <si>
    <t>КРД 050122 с А-образным дышлом в комплекте VIN Y7S050122K0089424 год выпуска 2019 синий ПТС 36 УТ 856087 1 штука</t>
  </si>
  <si>
    <t>Экскаватор</t>
  </si>
  <si>
    <t>УМД 67-05-02 на базе трактора Беларус 92-П 1 штука</t>
  </si>
  <si>
    <t>ПСМ СВ 501559 от 12.03.2020</t>
  </si>
  <si>
    <t>Фотоловушка</t>
  </si>
  <si>
    <t>1101040071</t>
  </si>
  <si>
    <t>распоряжение №18 от 26.02.2020</t>
  </si>
  <si>
    <t>Office 313 Intel Core i3 9100F DDR4 NVIDIA GeForce GT710 Windows 10 Home черный 1 штука</t>
  </si>
  <si>
    <t>1101040064</t>
  </si>
  <si>
    <t>распоряжение №15-р от 10.02.2020</t>
  </si>
  <si>
    <t>Ермак РП-15 7 штук</t>
  </si>
  <si>
    <t>распоряжение №86-р от 02.09.2020</t>
  </si>
  <si>
    <t>L=1500 мм 1 шт</t>
  </si>
  <si>
    <t>2.110</t>
  </si>
  <si>
    <t>Гранитный памятник</t>
  </si>
  <si>
    <t>Габбро 1300*600*150 корка-дикарь в комплекте с подставкой 700*250*150 2 шт</t>
  </si>
  <si>
    <t>1108520077</t>
  </si>
  <si>
    <t>1108520076</t>
  </si>
  <si>
    <t>1108520075</t>
  </si>
  <si>
    <t>1108520060-1108520074</t>
  </si>
  <si>
    <t>распоряжение 90/1 от 18.09.2020</t>
  </si>
  <si>
    <t>Освещение на ель</t>
  </si>
  <si>
    <t>Освещение Классик на ель 10 м</t>
  </si>
  <si>
    <t>распоряжение №127-р от 30.12.2020</t>
  </si>
  <si>
    <t>Ель</t>
  </si>
  <si>
    <t>10 м с макушкой и шарами, хвоя пленка цвет зеленый 1 шт 272700 руб, макушка на ель 1 м 25300 руб, шары глянцевые 150 мм 250 шт 52000 рублей</t>
  </si>
  <si>
    <t>системный блок</t>
  </si>
  <si>
    <t>Intel Core i5 8 Gb ОЗУ SSD 128 Gb HDD 1TB</t>
  </si>
  <si>
    <t>принтер</t>
  </si>
  <si>
    <t>Brother 1 шт</t>
  </si>
  <si>
    <t>распоряжение №126-р от 30.12.2020</t>
  </si>
  <si>
    <t>1101040078</t>
  </si>
  <si>
    <t>1101040077</t>
  </si>
  <si>
    <t>стол н/т</t>
  </si>
  <si>
    <t>1 шт складной усиленный на роликах 61021 СТ-ПРУ</t>
  </si>
  <si>
    <t>тренажер силовой</t>
  </si>
  <si>
    <t>1101060135</t>
  </si>
  <si>
    <t>1101060136</t>
  </si>
  <si>
    <t>Непроизведенные активы</t>
  </si>
  <si>
    <t>земельный участок</t>
  </si>
  <si>
    <t xml:space="preserve">Воронежская обл, Верхний Мамон, ул.Братская Площадь, 2 </t>
  </si>
  <si>
    <t>36:06:0100026:214</t>
  </si>
  <si>
    <t>площадь 7000 кв.м.</t>
  </si>
  <si>
    <t>приказ №10-ОД от 10.06.2020</t>
  </si>
  <si>
    <t xml:space="preserve">Сквер «Старый Центр» </t>
  </si>
  <si>
    <t>Воронежская область, с .Верхний Мамон, ул.22 Партсъезда</t>
  </si>
  <si>
    <t>1108510170</t>
  </si>
  <si>
    <t xml:space="preserve">Освещение парка </t>
  </si>
  <si>
    <t>фонарь уличный Либерти 4 13 шт, счетчик Меркурий, опора ж/б ВЛ 0,38 6-10 кВ 1 шт</t>
  </si>
  <si>
    <t>Тротуары</t>
  </si>
  <si>
    <t>плитка резиновая 309,6 м², камень бортовой 581,4 шт, щепа древесная 4,9 м³, брусчатка серая 218,3 м², брусчатка цветная 218,3 м²</t>
  </si>
  <si>
    <t>Пирамида</t>
  </si>
  <si>
    <t>Кораблик</t>
  </si>
  <si>
    <t xml:space="preserve">Подвесной мост </t>
  </si>
  <si>
    <t xml:space="preserve">Бревно – балансир с веревкой </t>
  </si>
  <si>
    <t xml:space="preserve">Одноместные качели </t>
  </si>
  <si>
    <t>Альпинист</t>
  </si>
  <si>
    <t xml:space="preserve">Лесная тропа </t>
  </si>
  <si>
    <t>муниципальный контракт №0131300003721000023 от 23.03.2021</t>
  </si>
  <si>
    <t>Маяк</t>
  </si>
  <si>
    <t>Скамья</t>
  </si>
  <si>
    <t>8 штук</t>
  </si>
  <si>
    <t>Урна</t>
  </si>
  <si>
    <t>РФ, Воронежская область, Верхнемамонский район, с.Верхний Мамон, пл.Школьная, 9</t>
  </si>
  <si>
    <t>МФУ НР LaserJet Pro 400</t>
  </si>
  <si>
    <t xml:space="preserve">M428fdw в количестве 1 штука </t>
  </si>
  <si>
    <t>1101040079</t>
  </si>
  <si>
    <t>распоряжение №89-р от 21.07.2021</t>
  </si>
  <si>
    <t xml:space="preserve">Сигма пила ручная </t>
  </si>
  <si>
    <t xml:space="preserve">бензиновая Вега Профессионал в количестве 1 штука </t>
  </si>
  <si>
    <t>1101060138</t>
  </si>
  <si>
    <t xml:space="preserve">Автомобиль ГАЗ 32212 </t>
  </si>
  <si>
    <t>с газовым оборудованием, дата изготовления 23.12.2011, 12 мест, ПТС 52НК 573836, VIN X96322120C0713823</t>
  </si>
  <si>
    <t>1108520186</t>
  </si>
  <si>
    <t>акт о приеме – передаче объектов нефинансовых активов №0000-000017 от 31.08.2021</t>
  </si>
  <si>
    <t>Тахограф</t>
  </si>
  <si>
    <t>«Микас 20.38401000», дата изготовления 18.06.2019, заводской номер 4232000060619В2</t>
  </si>
  <si>
    <t>1108520078</t>
  </si>
  <si>
    <t>1108520079</t>
  </si>
  <si>
    <t>1108520187</t>
  </si>
  <si>
    <t>распоряжение №101-р от 01.09.2021</t>
  </si>
  <si>
    <t>DRIVE 5 СКЗИ, дата изготовления 18.12.2014</t>
  </si>
  <si>
    <t>1108520188</t>
  </si>
  <si>
    <t>Глонасс</t>
  </si>
  <si>
    <t>(устройство терминальное программируемое), дата изготовления 22.12.2014</t>
  </si>
  <si>
    <t>1108520189</t>
  </si>
  <si>
    <t>Модуль цифровой камеры</t>
  </si>
  <si>
    <t>дата изготовления 22.12.2014</t>
  </si>
  <si>
    <t>1108520190</t>
  </si>
  <si>
    <t xml:space="preserve">Ограждение сквера Старый Центр </t>
  </si>
  <si>
    <t>Ограждение ОГ-19/3 127 секций, металлозаготовки из трубы 60*60*2мм 134 штуки</t>
  </si>
  <si>
    <t>1108520088</t>
  </si>
  <si>
    <t>распоряжение №93-р от 05.08.2021</t>
  </si>
  <si>
    <t>Детская спортивная площадка ТОС "Красный Дон"</t>
  </si>
  <si>
    <t>РФ, Воронежская область, Верхнемамонский район, с.Верхний Мамон, ул.Красный Дон</t>
  </si>
  <si>
    <t xml:space="preserve">Винтовка Хатсан </t>
  </si>
  <si>
    <t>AIRTACT в количестве 1 шт, год изготовления 2020</t>
  </si>
  <si>
    <t>1108520191</t>
  </si>
  <si>
    <t>распоряжение №88-р от 21.07.2021</t>
  </si>
  <si>
    <t xml:space="preserve">Мобильная туалетная кабина </t>
  </si>
  <si>
    <t xml:space="preserve">«Евростандарт ElkMan» в количестве 3 штуки </t>
  </si>
  <si>
    <t xml:space="preserve">Проектор Epson </t>
  </si>
  <si>
    <t>EB-X500 (3LCD 1024x768 3600 ANSI Im 16k:1 2Вт HDMI USB) в количестве 1 штука</t>
  </si>
  <si>
    <t>Приказ №2 от 21.07.2021</t>
  </si>
  <si>
    <t>Экран</t>
  </si>
  <si>
    <t>Classic Solution на штативе Classic Crux (4:3) 251х205 (Т243х182/3 MW-S0/B) в количестве 1 штука</t>
  </si>
  <si>
    <t>Карусель с 6-ю сидениями, подвес Атрикс на короткой цепи 2 шт 13114,0 рублей, качели двойные стандарт 1 шт 21584,0 рублей, спортивный комплекс Рукоход с кольцами 1 шт 116643,0 рублей, детский игровой комплекс Изюминка Н-1500 1 шт 135102,0 рублей, Столик с навесом 1 шт 57376,0 рублей</t>
  </si>
  <si>
    <t>1101520086</t>
  </si>
  <si>
    <t>Скульптура "Воин - освободитель"</t>
  </si>
  <si>
    <t>однофигурная скульптурная композиция 1 шт</t>
  </si>
  <si>
    <t>Бытовое помещение для пляжа</t>
  </si>
  <si>
    <t>БК-00 1500х2200 мм</t>
  </si>
  <si>
    <t>1108520192</t>
  </si>
  <si>
    <t>распоряжение №64-р от 13.07.2022</t>
  </si>
  <si>
    <t>1108520193</t>
  </si>
  <si>
    <t>Контейнер для сбора ТБО</t>
  </si>
  <si>
    <t>окрашенный металл, толщина 2,0 мм, объем 750 л, цвет зеленый, 6 шт</t>
  </si>
  <si>
    <t>1108520194-1108520199</t>
  </si>
  <si>
    <t>Специальный автогидроподъемник MARS/18</t>
  </si>
  <si>
    <t>на шасси ГАЗ-С41R13 категория СЮ vin X5F484966N0000097? 2022год, белый, птс 164301041298328 от 27.01.2022 М530ЕС136</t>
  </si>
  <si>
    <t>1108520200</t>
  </si>
  <si>
    <t>СТС 9928 613817</t>
  </si>
  <si>
    <t>Машина коммунальная на базе трактора Беларус 82.1</t>
  </si>
  <si>
    <t xml:space="preserve">№ двиг Д-243, 168369, объем двигателя 4750 кв.см., мощность 81,03  лс, синий, </t>
  </si>
  <si>
    <t>1108520203</t>
  </si>
  <si>
    <t>ПСМ СМ 464575от 26.08.2022 знаки 36 ЕТ 6122</t>
  </si>
  <si>
    <t>Прицеп тракторный самосвальный</t>
  </si>
  <si>
    <t>2ПТС-4,5, VIN4665, синий, 36 ЕТ 6124</t>
  </si>
  <si>
    <t>1108520204</t>
  </si>
  <si>
    <t>ПСМ ВУ КС 032249 от 31.03.2022, СМ 464577 от 26.08.2022</t>
  </si>
  <si>
    <t>2ПТС-4,5, VIN4664, синий, 36 ЕТ 6123</t>
  </si>
  <si>
    <t>1108520205</t>
  </si>
  <si>
    <t>ПСМ ВУ КС 032248 от 31.03.2022, СМ 464576 от 26.08.2022</t>
  </si>
  <si>
    <t>Отвал коммунальный гидроповоротный</t>
  </si>
  <si>
    <t>2,5 м</t>
  </si>
  <si>
    <t>1108520206</t>
  </si>
  <si>
    <t>распоряжение №71-р от 06.09.2022</t>
  </si>
  <si>
    <t>1108520207</t>
  </si>
  <si>
    <t>навесная КРН-2,1</t>
  </si>
  <si>
    <t>1108520208</t>
  </si>
  <si>
    <t>36:06:0000000:702</t>
  </si>
  <si>
    <t>4213 м, 1998 год постройки</t>
  </si>
  <si>
    <t>1108510173</t>
  </si>
  <si>
    <t>св-во №36:06:0000000:702-36/076/2022-2 от 31.08.2022</t>
  </si>
  <si>
    <t>Парк "Старая переправа"</t>
  </si>
  <si>
    <t>1108510172</t>
  </si>
  <si>
    <t>распоряжение №84-р от 06.10.2022</t>
  </si>
  <si>
    <t>тротуар</t>
  </si>
  <si>
    <t>из плитки Прага цвет Сахара 2030,61 кв.м., цвет Модерн 334 кв.м., бортовой камень БР 100.20.8 цвет коричневый 970 шт, цвет серый 482 шт, плитка тактильная 264 шт</t>
  </si>
  <si>
    <t>Постамент под пушку ПМ-1</t>
  </si>
  <si>
    <t>гранит керамический многоцветовой неполированный 24,13 кв.м.</t>
  </si>
  <si>
    <t>Лестница с подпорной стенкой</t>
  </si>
  <si>
    <t>ограждение из хромированной стали 16,6 кв.м.</t>
  </si>
  <si>
    <t>Наружное освещение</t>
  </si>
  <si>
    <t>светильники светодиодные Андора 53 шт</t>
  </si>
  <si>
    <t>скамья защитная Призма-1 серый LOFT 19 шт, урна Киль со вставкой ведро из оцинковки серый LOFT 28 шт, приствольная решетка Вильнюс 7 шт, вазон Бриз 4 шт, ограничитель Москва 22 шт, входная группа Арка 1 шт</t>
  </si>
  <si>
    <t>Озеленение</t>
  </si>
  <si>
    <t>Макет противотанковой пушки</t>
  </si>
  <si>
    <t>45 мм образца 1937 1 шт</t>
  </si>
  <si>
    <t>Ограждение парка Песни над Доном</t>
  </si>
  <si>
    <t>ОГ-19/3 31 шт цена 1 шт 2970, металлохаготовка из трубы 60*60*2 мм 33 шт цена 1 шт 470</t>
  </si>
  <si>
    <t>1108520209</t>
  </si>
  <si>
    <t>Палатка торговая</t>
  </si>
  <si>
    <t>2*3,1 1 шт</t>
  </si>
  <si>
    <t>1108520202</t>
  </si>
  <si>
    <t>Воронежская обл, Верхнемамонский район, с.Верхний Мамон</t>
  </si>
  <si>
    <t>36:06:0000000:985</t>
  </si>
  <si>
    <t>8350 м, год постройки 1980</t>
  </si>
  <si>
    <t>1108510174</t>
  </si>
  <si>
    <t>24.11.2022</t>
  </si>
  <si>
    <t>№36:06:0000000:985-36/076/2022-2 от 27.10.2022</t>
  </si>
  <si>
    <t>Главная канализационная насосная станция</t>
  </si>
  <si>
    <t>Воронежская обл, Верхнемамонский район, с.Верхний Мамон, ул.Советская</t>
  </si>
  <si>
    <t>36:06:0100014:347</t>
  </si>
  <si>
    <t>72,7 кв.м., нежилое, 2 этажа, в том числе 1 подземный</t>
  </si>
  <si>
    <t>1108510175</t>
  </si>
  <si>
    <t>07.10.2016</t>
  </si>
  <si>
    <t>№36-36/007-36/007/007/2016-618/2 от 07.10.2016</t>
  </si>
  <si>
    <t>Производственное здание площадки центральных очистных сооружений</t>
  </si>
  <si>
    <t>Воронежская обл, Верхнемамонский район, с.Верхний Мамон, северная часть кадастрового квартала 36:06:0100018</t>
  </si>
  <si>
    <t>87,6 кв.м., нежилое, 1 этаж</t>
  </si>
  <si>
    <t>1108510176</t>
  </si>
  <si>
    <t>№36-36/007-36/007/007/2016-620/2 от 07.10.2016</t>
  </si>
  <si>
    <t>Вывеска Населенный пункт воинской доблести</t>
  </si>
  <si>
    <t>РФ, Воронежская область, Верхнемамонский район, с.Верхний Мамон, М4 Дон</t>
  </si>
  <si>
    <t>24,85х1,15 из композитных кассет с объемными не световыми буквами</t>
  </si>
  <si>
    <t>1108520210</t>
  </si>
  <si>
    <t>распоряжение №104-р от 13.12.2022</t>
  </si>
  <si>
    <t>1108520211</t>
  </si>
  <si>
    <t>Комплект светодиодной перетяжки</t>
  </si>
  <si>
    <t>2D, мотив Неоновый на металлическом каркасе 15 шт, мотив Снежинка уличная со светодинамикой диаметр 56 см, бело-синий, 5 шт</t>
  </si>
  <si>
    <t>1108520212</t>
  </si>
  <si>
    <t>распоряжение №109-р от 28.12.2022</t>
  </si>
  <si>
    <t>Лестница</t>
  </si>
  <si>
    <t>алюминевая трехсекционная ЛА 3х12 1 шт</t>
  </si>
  <si>
    <t>11010600139</t>
  </si>
  <si>
    <t>распоряжение №105-р от 13.12.2022</t>
  </si>
  <si>
    <t>Сплит - система DEXP FC-CH12INV</t>
  </si>
  <si>
    <t>автоматический режим, обдув, вентиляция, обогрев, осушение, инвертор, до 35 кв.м., 33 дБ</t>
  </si>
  <si>
    <t>1101040080</t>
  </si>
  <si>
    <t>распоряжение 63-р от 13.07.2022</t>
  </si>
  <si>
    <t>1101040081</t>
  </si>
  <si>
    <t>1101040082</t>
  </si>
  <si>
    <t>1101040083</t>
  </si>
  <si>
    <t>1101040084</t>
  </si>
  <si>
    <t>1101040085</t>
  </si>
  <si>
    <t>1101040086</t>
  </si>
  <si>
    <r>
      <t xml:space="preserve">23,6 </t>
    </r>
    <r>
      <rPr>
        <sz val="10"/>
        <color theme="1"/>
        <rFont val="Calibri"/>
        <family val="2"/>
        <charset val="204"/>
      </rPr>
      <t>´´</t>
    </r>
    <r>
      <rPr>
        <sz val="10"/>
        <color theme="1"/>
        <rFont val="Times New Roman"/>
        <family val="1"/>
        <charset val="204"/>
      </rPr>
      <t xml:space="preserve"> АОС М2470SWD2 1 шт</t>
    </r>
  </si>
  <si>
    <t>1101040087</t>
  </si>
  <si>
    <t>Персональный компьютер</t>
  </si>
  <si>
    <t>Raskat Standart500 i5-10400/8gb/240gb/SSD/DOS 1 шт</t>
  </si>
  <si>
    <t>1101040088</t>
  </si>
  <si>
    <t>Brother HL-L2300DR</t>
  </si>
  <si>
    <t>1101040089</t>
  </si>
  <si>
    <t>Земельный участок под главной канализационной насосной станцией</t>
  </si>
  <si>
    <t>Воронежская обл, Верхнемамонский р-н, с.Верхний Мамон, ул.Советская</t>
  </si>
  <si>
    <t>36:06:0100014:318</t>
  </si>
  <si>
    <t>1460 кв.м., землт населенных пунктов, для размещения объектов ХКХ</t>
  </si>
  <si>
    <t>№36-36/007-36/007/007/2016-619/1 от 07.10.2016</t>
  </si>
  <si>
    <t>НЕТ</t>
  </si>
  <si>
    <t>Земельный участок под очистными сооружениями и канализацией</t>
  </si>
  <si>
    <t>Воронежская обл, Верхнемамонский р-н, с.Верхний Мамон, северная часть кадастрового квартала 36:06:0100018</t>
  </si>
  <si>
    <t>36:06:0100018:236</t>
  </si>
  <si>
    <t>25200 кв.м., земли населенных пунктов, для размещения объектов ЖКХ</t>
  </si>
  <si>
    <t>№36-36/007-36/007/007/2016-621/1 от 07.10.2016</t>
  </si>
  <si>
    <t>Ноутбук Lenovo</t>
  </si>
  <si>
    <t>V15 IGL Pentium N5030/8192/HDD 1 Tb+256</t>
  </si>
  <si>
    <t>Приказ №15 от 31.08.2022</t>
  </si>
  <si>
    <t>Ринг в раме</t>
  </si>
  <si>
    <t>боевая зона 4*4 м общая 5*5 м</t>
  </si>
  <si>
    <t>Приказ №17 от 26.12.2022</t>
  </si>
  <si>
    <t>Тренажер для настольного тенниса</t>
  </si>
  <si>
    <t>сетка, 100 мячей</t>
  </si>
  <si>
    <t>Приказ №18 от 26.12.2022</t>
  </si>
  <si>
    <t>Скамья под штангу</t>
  </si>
  <si>
    <t>Кладбище ул.Красная Полянка</t>
  </si>
  <si>
    <t>Воронежская область, р-н Верхнемамонский, с Верхний Мамон, ул Красная Полянка</t>
  </si>
  <si>
    <t>36:06:0100031:381</t>
  </si>
  <si>
    <t>Земли населенных пунктов, для размещения кладбищ, 3000,00 кв.м.</t>
  </si>
  <si>
    <t>№36-36/007-36/007/009/2016-437/1 от 02.08.2016</t>
  </si>
  <si>
    <t>Кладбище ул.Красный Партизан</t>
  </si>
  <si>
    <t>Воронежская область, р-н Верхнемамонский, с Верхний Мамон, ул Красный Партизан</t>
  </si>
  <si>
    <t>36:06:0100025:504</t>
  </si>
  <si>
    <t>Земли населенных пунктов, для размещения кладбищ, 36890 кв.м.</t>
  </si>
  <si>
    <t>№ 36-36/007-36/007/009/2016-439/1 от 02.08.2016</t>
  </si>
  <si>
    <t>Воронежская область, р-н Верхнемамонский, с Верхний Мамон, ул Площадь Октябрьская</t>
  </si>
  <si>
    <t>Сигнальское кладбище</t>
  </si>
  <si>
    <t>36:06:0100019:160</t>
  </si>
  <si>
    <t>Земли населенных пунктов, для размещения кладбищ, 11840 кв.м.</t>
  </si>
  <si>
    <t>№36-36/007-36/007/009/2016-438/1 от 02.08.2016</t>
  </si>
  <si>
    <t>Центральное кладбище</t>
  </si>
  <si>
    <t>Воронежская область, р-н Верхнемамонский, с Верхний Мамон, ул Комсомольская</t>
  </si>
  <si>
    <t>36:06:0100005:330</t>
  </si>
  <si>
    <t>Земли населенных пунктов, для размещения кладбищ, 35123 кв.м.</t>
  </si>
  <si>
    <t>№36:06:0100005:330-36/076/2019-5 от 13.05.2019</t>
  </si>
  <si>
    <t>Кладбище хутор Красноярский</t>
  </si>
  <si>
    <t>Воронежская область, р-н Верхнемамонский, х Красноярский</t>
  </si>
  <si>
    <t>36:06:1700001:20</t>
  </si>
  <si>
    <t>Земли населенных пунктов, для размещения кладбищ, 3500 кв.м.</t>
  </si>
  <si>
    <t>№36:06:1700001:20-36/076/2019-5 от 13.05.2019</t>
  </si>
  <si>
    <t>парк "Старая переправа"</t>
  </si>
  <si>
    <t>Воронежская область, р-н Верхнемамонский, с Верхний Мамон, ул 22 Партсъезда</t>
  </si>
  <si>
    <t>36:06:0100011:444</t>
  </si>
  <si>
    <t>Земли населенных пунктов, для размещения иных объектов (территорий) рекреационного назначения, 6042 кв.м.</t>
  </si>
  <si>
    <t>№36:06:0100011:444-36/007/2018-3 от 11.04.2018</t>
  </si>
  <si>
    <t>Пляж Новый центр</t>
  </si>
  <si>
    <t>Воронежская обл, р-н Верхнемамонский, с Верхний Мамон, пер Набережный</t>
  </si>
  <si>
    <t>36:06:0100011:262</t>
  </si>
  <si>
    <t>11.04.2018</t>
  </si>
  <si>
    <t>№36:06:0100011:262-36/007/2018-3 от 11.04.2018</t>
  </si>
  <si>
    <t>Земли населенных пунктов, для размещения объектов (территорий) рекреационного назначения, 7000 кв.м.</t>
  </si>
  <si>
    <t>Воронежская обл, р-н Верхнемамонский, с Верхний Мамон, ул Набережная</t>
  </si>
  <si>
    <t>36:06:0100015:168</t>
  </si>
  <si>
    <t>Земли населенных пунктов, для размещения объектов (территорий) рекреационного назначения, 18433 кв.м.</t>
  </si>
  <si>
    <t>№36:06:0100015:168-36/007/2018-3 от 11.04.2018</t>
  </si>
  <si>
    <t>Пляж Старый центр</t>
  </si>
  <si>
    <t>Воронежская область, р-н Верхнемамонский, с Верхний Мамон, южная часть кадастрового квартала 36:06:0100027</t>
  </si>
  <si>
    <t>Вязоватский пляж</t>
  </si>
  <si>
    <t>36:06:0100027:284</t>
  </si>
  <si>
    <t>Земли населенных пунктов, для размещения объектов (территорий) рекреационного назначения, 2400 кв.м.</t>
  </si>
  <si>
    <t>№36:06:0100027:284-36/007/2018-3 от 11.04.2018</t>
  </si>
  <si>
    <t>парк "Братская площадь"</t>
  </si>
  <si>
    <t>Воронежская обл, р-н Верхнемамонский, с Верхний Мамон, ул. Братская площадь</t>
  </si>
  <si>
    <t>36:06:0100026:446</t>
  </si>
  <si>
    <t>Земли населенных пунктов, для рекреационных целей (парк), 5863 кв.м.</t>
  </si>
  <si>
    <t>№36:06:0100026:446-36/007/2018-3 от 03.04.2018, №36:06:0100026:447-36/007/2018-4 от 03.04.2017</t>
  </si>
  <si>
    <t>36:06:0100026:447</t>
  </si>
  <si>
    <t>Земли населенных пунктов, для рекреационных целей (парк), 1072 кв.м.</t>
  </si>
  <si>
    <t>№36:06:0100026:447-36/007/2018-4 от 03.04.2018</t>
  </si>
  <si>
    <t>Воронежская область, р-н Верхнемамонский, с Верхний Мамон, ул 60 лет Октября</t>
  </si>
  <si>
    <t>36:06:0100014:333</t>
  </si>
  <si>
    <t>Земли населенных пунктов, для рекреационных целей (сквер), 12922 кв.м.</t>
  </si>
  <si>
    <t>02.03.2015</t>
  </si>
  <si>
    <t>№36-36/007-36/007/003/2015-369/2 от 02.03.2015</t>
  </si>
  <si>
    <t>Парковая зона Фестивальная</t>
  </si>
  <si>
    <t>36:06:0100015:169</t>
  </si>
  <si>
    <t>Воронежская обл, р-н Верхнемамонский, с Верхний Мамон, южная часть кадастрового квартала 36:06:0100015</t>
  </si>
  <si>
    <t>Земли населенных пунктов, для размещения объектов (территорий) рекреационного назначения, 3931 кв.м.</t>
  </si>
  <si>
    <t>№36:06:0100015:169-36/007/2018-3 от 11.04.2018</t>
  </si>
  <si>
    <t>РФ, Воронежская область, Верхнемамонский район, с Верхний Мамон, ул Набережная</t>
  </si>
  <si>
    <t>36:06:0100015:466</t>
  </si>
  <si>
    <t>Земли населенных пунктов, для размещения объектов (территорий) рекреационного назначения, 1516 кв.м.</t>
  </si>
  <si>
    <t>25.04.2022</t>
  </si>
  <si>
    <t>№36:06:0100015:466-36/076/2022-1 от 25.04.2022</t>
  </si>
  <si>
    <t>Нулевой километр любви</t>
  </si>
  <si>
    <t>36:06:0100015:80</t>
  </si>
  <si>
    <t>Земли населенных пунктов, для размещения объектов (территорий) рекреационного назначения, 12434 кв.м.</t>
  </si>
  <si>
    <t>№36-36/007-36/007/011/2016-229/1 от 13.04.2016</t>
  </si>
  <si>
    <t>Сквер "Новый центр"</t>
  </si>
  <si>
    <t>Воронежская обл, р-н Верхнемамонский, с Верхний Мамон, ул 60 лет Октября</t>
  </si>
  <si>
    <t>36:06:0100016:547</t>
  </si>
  <si>
    <t>Земли населенных пунктов, для рекреационных целей (сквер), 620 кв.м.</t>
  </si>
  <si>
    <t>№36-36/007-36/007/009/2016-453/1 от 05.087.2016</t>
  </si>
  <si>
    <t>Сквер Победы</t>
  </si>
  <si>
    <t>Воронежская область, р-н Верхнемамонский, с Верхний Мамон, ул Василевского</t>
  </si>
  <si>
    <t>36:06:0100010:191</t>
  </si>
  <si>
    <t>Земли населенных пунктов, для рекреационных целей (сквер), 1495 кв.м.</t>
  </si>
  <si>
    <t>03.04.2018</t>
  </si>
  <si>
    <t>№36:06:0100010:191-36/007/2018-3 от 03.04.2018</t>
  </si>
  <si>
    <t>36:06:0100010:195</t>
  </si>
  <si>
    <t>Земли населенных пунктов, для размещения объектов (территорий) рекреационного назначения, 500 кв.м.</t>
  </si>
  <si>
    <t>№36-36/007-36/007/003/2015-368/2 от 02.03.2015</t>
  </si>
  <si>
    <t>Сквер "Старый центр"</t>
  </si>
  <si>
    <t>Воронежская область, Верхнемамонский р-н, с Верхний Мамон, ул 22 Партсъезда</t>
  </si>
  <si>
    <t>36:06:0100009:551</t>
  </si>
  <si>
    <t>Земли населенных пунктов, для размещения скверов, парков, городских садов, 3766 кв.м.</t>
  </si>
  <si>
    <t>23.04.2020</t>
  </si>
  <si>
    <t>№36:06:0100009:551-36/076/2020-2 от 23.04.2020</t>
  </si>
  <si>
    <t>Сквер Комсомольский</t>
  </si>
  <si>
    <t>36:06:0100005:310</t>
  </si>
  <si>
    <t>Земли населенных пунктов, для размещения объектов (территорий) рекреационного назначения, 2275 кв.м.</t>
  </si>
  <si>
    <t>№36-36/007-36/007/009/2016-452/1 от 05.08.2016</t>
  </si>
  <si>
    <t>Парк 7 коммунаров</t>
  </si>
  <si>
    <t>Воронежская область, р-н Верхнемамонский, с Верхний Мамон, ул Правды</t>
  </si>
  <si>
    <t>36:06:0100004:424</t>
  </si>
  <si>
    <t>Земли населенных пунктов, для размещения объектов (территорий) рекреационного назначения, 4090 кв.м.</t>
  </si>
  <si>
    <t>27.07.2015</t>
  </si>
  <si>
    <t>№36-36/007-36/007/004/2015-1061/1 от 27.07.2015</t>
  </si>
  <si>
    <t>36:06:0100004:425</t>
  </si>
  <si>
    <t>Земли населенных пунктов, для размещения объектов (территорий) рекреационного назначения, 670 кв.м.</t>
  </si>
  <si>
    <t>№36-36/007-36/007/004/2015-1060/1 от 27.07.2015</t>
  </si>
  <si>
    <t>Сквер имени Харланова</t>
  </si>
  <si>
    <t>36:06:0100005:248</t>
  </si>
  <si>
    <t>Земли населенных пунктов, для размещения объектов (территорий) рекреационного назначения, 2566 кв.м.</t>
  </si>
  <si>
    <t>№36:06:0100005:248-36/007/2018-3 от 11.04.2018</t>
  </si>
  <si>
    <t>36:06:0100022:412</t>
  </si>
  <si>
    <t>№36:06:0100022:412-36/007/2018-3 от 11.04.2018</t>
  </si>
  <si>
    <t>Воронежская обл, р-н Верхнемамонский, с Верхний Мамон, ул Василевского</t>
  </si>
  <si>
    <t>36:06:0100010:173</t>
  </si>
  <si>
    <t>№36:06:0100010:173-36/007/2018-3 от 11.04.2018</t>
  </si>
  <si>
    <t>объекты водоснабжения; скважины, башни</t>
  </si>
  <si>
    <t>Воронежская область, р-н Верхнемамонский,  юго-западная  часть кадастрового квартала 36:06:1500013</t>
  </si>
  <si>
    <t>36:06:1500013:462</t>
  </si>
  <si>
    <t>№36-36-07/001/2010-680 от 22.04.2010</t>
  </si>
  <si>
    <t>Воронежская область, р-н Верхнемамонский, юго-западная часть кадастрового квартала 36:06:1500013</t>
  </si>
  <si>
    <t>36:06:1500013:463</t>
  </si>
  <si>
    <t>№36-36-07/001/2010-673 от 22.04.2010</t>
  </si>
  <si>
    <t>Объекты водозабора</t>
  </si>
  <si>
    <t>Воронежская область, р-н Верхнемамонский, с Верхний Мамон, ул Лесная,  2</t>
  </si>
  <si>
    <t>36:06:0100028:322</t>
  </si>
  <si>
    <t>05.03.2014</t>
  </si>
  <si>
    <t>№36-36-07/005/2014-286 от 05.03.2014</t>
  </si>
  <si>
    <t>Объекты водоснабжения; скважины, башни</t>
  </si>
  <si>
    <t>Водозабор</t>
  </si>
  <si>
    <t>Воронежская область, р-н Верхнемамонский, с Верхний Мамон, ул Красная Полянка, 17 А</t>
  </si>
  <si>
    <t>36:06:0100031:179</t>
  </si>
  <si>
    <t>№36-36-07/010/2011-575 от 25.08.2011</t>
  </si>
  <si>
    <t>Воронежская область, р-н Верхнемамонский, с Верхний Мамон, центральная часть кадастрового квартала 36:06:0100022</t>
  </si>
  <si>
    <t>36:06:0100022:162</t>
  </si>
  <si>
    <t>№36-36-07/001/2010-674 от 22.04.2010</t>
  </si>
  <si>
    <t>36:06:0100022:163</t>
  </si>
  <si>
    <t>№36-36-07/001/2010-678 от 22.04.2010</t>
  </si>
  <si>
    <t>36:06:0100022:164</t>
  </si>
  <si>
    <t>№36-36-07/001/2010-679 от 22.04.2010</t>
  </si>
  <si>
    <t>Воронежская область, Верхнемамонский район, с Верхний Мамон, ул 60 лет Октября, уч 10а</t>
  </si>
  <si>
    <t>36:06:0100013:884</t>
  </si>
  <si>
    <t>№36:06:0100013:884-36/076/2021-1 от 30.08.2021</t>
  </si>
  <si>
    <t>Воронежская обл, р-н Верхнемамонский, с Верхний Мамон, ул Школьная, 15"а"</t>
  </si>
  <si>
    <t>36:06:0100016:548</t>
  </si>
  <si>
    <t>№36-36-07/011/2014-369 от 15.12.2014</t>
  </si>
  <si>
    <t>Воронежская область, р-н Верхнемамонский, с Верхний Мамон, ул Братская Площадь, уч 2б</t>
  </si>
  <si>
    <t>36:06:0100026:443</t>
  </si>
  <si>
    <t>№36-36-07/011/2014-371 от 19.12.2014</t>
  </si>
  <si>
    <t>Участок Жилсервис</t>
  </si>
  <si>
    <t>Воронежская область, р-н Верхнемамонский, с.Верхний Мамон, ул. Правды, д.8Г</t>
  </si>
  <si>
    <t>№36:06:0100005:327-36/003/2017-1 от 06.04.2017</t>
  </si>
  <si>
    <t>Воронежская область, Верхнемамонский район, с Верхний Мамон, ул Правды, д 8А</t>
  </si>
  <si>
    <t>36:06:0100005:327</t>
  </si>
  <si>
    <t>36:06:0100005:704</t>
  </si>
  <si>
    <t>№36:06:0100005:704-36/076/2021-1 от 05.08.2021</t>
  </si>
  <si>
    <t>Воронежская область, Верхнемамонский район, с Верхний Мамон, ул Правды, д 8Д</t>
  </si>
  <si>
    <t>36:06:0100005:705</t>
  </si>
  <si>
    <t>№36:06:0100005:705-36/076/2021-1 от 05.08.2021</t>
  </si>
  <si>
    <t>36:06:0100003:156</t>
  </si>
  <si>
    <t>№36-36-07/001/2010-676</t>
  </si>
  <si>
    <t>Площадь Ленина</t>
  </si>
  <si>
    <t>Воронежская область, р-н Верхнемамонский, с Верхний Мамон, пл Ленина</t>
  </si>
  <si>
    <t>36:06:0100013:416</t>
  </si>
  <si>
    <t>Земли населенных пунктов, земельные участки (территории) общего пользования, 3665 кв.м.</t>
  </si>
  <si>
    <t>№36:06:0100013:416-36/076/2019-4 от 01.04.2019</t>
  </si>
  <si>
    <t>Сквер Героев</t>
  </si>
  <si>
    <t>36:06:0100016:721</t>
  </si>
  <si>
    <t>Земли населенных пунктов, для размещения объектов (территорий) рекреационного назначения, 2644 кв.м.</t>
  </si>
  <si>
    <t>1.93</t>
  </si>
  <si>
    <t>1.94</t>
  </si>
  <si>
    <t>1.95</t>
  </si>
  <si>
    <t>1.106</t>
  </si>
  <si>
    <t>1.108</t>
  </si>
  <si>
    <t>1.109</t>
  </si>
  <si>
    <t>1.110</t>
  </si>
  <si>
    <t>1.115</t>
  </si>
  <si>
    <t>1.122</t>
  </si>
  <si>
    <t>1.135</t>
  </si>
  <si>
    <t>1.138</t>
  </si>
  <si>
    <t>1.139</t>
  </si>
  <si>
    <t>1.140</t>
  </si>
  <si>
    <t>1.141</t>
  </si>
  <si>
    <t>1.149</t>
  </si>
  <si>
    <t>1.155</t>
  </si>
  <si>
    <t>1.200</t>
  </si>
  <si>
    <t>1.201</t>
  </si>
  <si>
    <t>1.202</t>
  </si>
  <si>
    <t>1.203</t>
  </si>
  <si>
    <t>1.204</t>
  </si>
  <si>
    <t>1.205</t>
  </si>
  <si>
    <t>1.206</t>
  </si>
  <si>
    <t>1.207</t>
  </si>
  <si>
    <t>1.208</t>
  </si>
  <si>
    <t>1.209</t>
  </si>
  <si>
    <t>1.210</t>
  </si>
  <si>
    <t>1.211</t>
  </si>
  <si>
    <t>1.212</t>
  </si>
  <si>
    <t>1.213</t>
  </si>
  <si>
    <t>1.214</t>
  </si>
  <si>
    <t>1.215</t>
  </si>
  <si>
    <t>1.216</t>
  </si>
  <si>
    <t>1.217</t>
  </si>
  <si>
    <t>1.218</t>
  </si>
  <si>
    <t>1.219</t>
  </si>
  <si>
    <t>1.220</t>
  </si>
  <si>
    <t>1.221</t>
  </si>
  <si>
    <t>1.222</t>
  </si>
  <si>
    <t>1.223</t>
  </si>
  <si>
    <t>1.224</t>
  </si>
  <si>
    <t>1.225</t>
  </si>
  <si>
    <t>1.226</t>
  </si>
  <si>
    <t>1.227</t>
  </si>
  <si>
    <t>1.228</t>
  </si>
  <si>
    <t>1.229</t>
  </si>
  <si>
    <t>1.230</t>
  </si>
  <si>
    <t>1.231</t>
  </si>
  <si>
    <t>1.232</t>
  </si>
  <si>
    <t>1.233</t>
  </si>
  <si>
    <t>1.234</t>
  </si>
  <si>
    <t>1.235</t>
  </si>
  <si>
    <t>1.236</t>
  </si>
  <si>
    <t>1.237</t>
  </si>
  <si>
    <t>1.238</t>
  </si>
  <si>
    <t>1.239</t>
  </si>
  <si>
    <t>1.240</t>
  </si>
  <si>
    <t>1.241</t>
  </si>
  <si>
    <t>1.242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</si>
  <si>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</si>
  <si>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</si>
  <si>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</si>
  <si>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</si>
  <si>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</si>
  <si>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</si>
  <si>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</si>
  <si>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</si>
  <si>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</si>
  <si>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2.70</t>
  </si>
  <si>
    <t>2.85</t>
  </si>
  <si>
    <t>2.125</t>
  </si>
  <si>
    <t>2.126</t>
  </si>
  <si>
    <t>2.127</t>
  </si>
  <si>
    <t>2.128</t>
  </si>
  <si>
    <t>2.129</t>
  </si>
  <si>
    <t>2.130</t>
  </si>
  <si>
    <t>2.131</t>
  </si>
  <si>
    <t>2.132</t>
  </si>
  <si>
    <t>2.133</t>
  </si>
  <si>
    <t>2.134</t>
  </si>
  <si>
    <t>2.135</t>
  </si>
  <si>
    <t>2.136</t>
  </si>
  <si>
    <t>2.137</t>
  </si>
  <si>
    <t>2.138</t>
  </si>
  <si>
    <t>2.139</t>
  </si>
  <si>
    <t>2.140</t>
  </si>
  <si>
    <t>2.141</t>
  </si>
  <si>
    <t>2.142</t>
  </si>
  <si>
    <t>2.143</t>
  </si>
  <si>
    <t>2.144</t>
  </si>
  <si>
    <t>2.145</t>
  </si>
  <si>
    <t>2.146</t>
  </si>
  <si>
    <t>2.147</t>
  </si>
  <si>
    <t>2.148</t>
  </si>
  <si>
    <t>2.149</t>
  </si>
  <si>
    <t>2.150</t>
  </si>
  <si>
    <t>2.151</t>
  </si>
  <si>
    <t>2.152</t>
  </si>
  <si>
    <t>2.153</t>
  </si>
  <si>
    <t>2.154</t>
  </si>
  <si>
    <t>2.155</t>
  </si>
  <si>
    <t>синий, рег.знак АВ 3352 36 ПСМ 621007 от 14.12.2018</t>
  </si>
  <si>
    <t>договор аренды б/н от 24.05.2022 с ООО "Жилсервис"</t>
  </si>
  <si>
    <t>договор аренды №2 от 21.07.2020 с Казазян Валерием Арамаисовичем</t>
  </si>
  <si>
    <t>договор аренды б/н от 09.01.2023 с ООО "БДРСУ"</t>
  </si>
  <si>
    <t>договор аренды б/н от 27.01.2023 с ООО  "Мамон-Жилсервис"</t>
  </si>
  <si>
    <t>№36-36-07/011/2014-556 от 26.12.2014</t>
  </si>
  <si>
    <t>Земли населенных пунктов,для размещения военных и гражданских захоронений, 350 кв.м.</t>
  </si>
  <si>
    <t>Земли населенных пунктов,для размещения военных и гражданских захоронений, 608 кв.м.</t>
  </si>
  <si>
    <t>Земли сельскохозяйственного назначения, земли для производственных целей, 5552 кв.м.</t>
  </si>
  <si>
    <t>Земли сельскохозяйственного назначения, земли для производственных целей, 8895 кв.м.</t>
  </si>
  <si>
    <t>Земли населенных пунктов, для размещения иных трубопроводов, 41139 кв.м.</t>
  </si>
  <si>
    <t>Земли населенных пунктов, для размещения производственных зданий, 41281 кв.м.</t>
  </si>
  <si>
    <t>Земли населенных пунктов, для размещения производственных и административных зданий, строений, сооружений и обслуживающих их объектов, 193 кв.м.</t>
  </si>
  <si>
    <t>Земли населенных пунктов, для размещения производственных и административных зданий, строений, сооружений и обслуживающих их объектов, 637 кв.м.</t>
  </si>
  <si>
    <t>Земли населенных пунктов, для производственных целей, 2214 кв.м.</t>
  </si>
  <si>
    <t>Земли населенных пунктов, для размещения объектов социального и коммунально-бытового назначения, 3248 кв.м.</t>
  </si>
  <si>
    <t>Земли населенных пунктов, для размещения объектов социального и коммунально-бытового назначения, 2900 кв.м.</t>
  </si>
  <si>
    <t>Земли населенных пунктов, для размещения объектов социального и коммунально-бытового назначения, 170 кв.м.</t>
  </si>
  <si>
    <t>Земли населенных пунктов, под объектами жилищно-коммунального хозяйства, 500 кв.м.</t>
  </si>
  <si>
    <t>Земли населенных пунктов, под объектами жилищно-коммунального хозяйства, 3835 кв.м.</t>
  </si>
  <si>
    <t>Земли населенных пунктов, под объектами жилищно-коммунального хозяйства, 1002 кв.м.</t>
  </si>
  <si>
    <t>Земли населенных пунктов, для размещения производственных и административных зданий, строений, сооружений и обслуживающих их объектов, 520 кв.м.</t>
  </si>
  <si>
    <t>1.243</t>
  </si>
  <si>
    <t>Стадион Урожай</t>
  </si>
  <si>
    <t>Воронежская область, Верхнемамонский район, с Верхний Мамон, ул Правды, д 2</t>
  </si>
  <si>
    <t>36:06:0100005:711-719</t>
  </si>
  <si>
    <t>Земли населенных пунктов, для общественно - деловых целей, 23381 кв.м.</t>
  </si>
  <si>
    <t>№36:06:0100005:98-36/076/2023-3</t>
  </si>
  <si>
    <t>Core i3-10100F 3/6/H510M, звук LAN1Gb/DDR4 16GB/ видео 1GB/SSD 256GB/HDD 500 GB/ mATX 450 Вт, 2 USB2/0/2USB 3/0, черный</t>
  </si>
  <si>
    <t>1101040090</t>
  </si>
  <si>
    <t>распоряжение №42-р от 21.06.2023</t>
  </si>
  <si>
    <t>Автомобиль LADA NIVA 212300</t>
  </si>
  <si>
    <t>1101050004</t>
  </si>
  <si>
    <t>А498КМ136, VIN XTA212300P0851875, г.в. 2023, номер двигателя №2123 1243776, номер шасси отсутствует, номер кузова № XTA212300P0851875, цвет белый,</t>
  </si>
  <si>
    <t xml:space="preserve"> электронный паспорт ТС №164301063682679 АО «АВТОВАЗ» выдан 06.06.2023</t>
  </si>
  <si>
    <t>1.244</t>
  </si>
  <si>
    <t>Спортивная площадка</t>
  </si>
  <si>
    <t>Воронежская область, Верхнемамонский район, с Верхний Мамон, ул Красный Дон, напротив дома 10</t>
  </si>
  <si>
    <t>36:06:0100030:70</t>
  </si>
  <si>
    <t>землт населенных пунктов, площадки для занятий спортом</t>
  </si>
  <si>
    <t>№36:06:0100030:70-36/007/2017-4</t>
  </si>
  <si>
    <t>Флагштоки с флагами</t>
  </si>
  <si>
    <t>РФ, Воронежская область, Верхнемамонский район, воинское захоронение №84</t>
  </si>
  <si>
    <t>1108520213</t>
  </si>
  <si>
    <t>Здание избирательного участка</t>
  </si>
  <si>
    <t>Воронежская область, р-н Верхнемамонский, с Верхний Мамон, ул прогресс 1</t>
  </si>
  <si>
    <t>36:06:0100022:577</t>
  </si>
  <si>
    <t>150 м², нежилое, год постройки 1933, материал стен кирпич</t>
  </si>
  <si>
    <t>1108510135</t>
  </si>
  <si>
    <t>№36:06:0100022:577-36/076/2023-7</t>
  </si>
  <si>
    <t>1.245</t>
  </si>
  <si>
    <t>Избирательный участок</t>
  </si>
  <si>
    <t>Воронежская область, Верхнемамонский район, с Верхний Мамон, ул Прогресс 1</t>
  </si>
  <si>
    <t>36:06:0100022:988</t>
  </si>
  <si>
    <t>Земли населенных пунктов, для производственных целей, 272 кв.м.</t>
  </si>
  <si>
    <t>№36:06:0100022:988-36/076/2023-3</t>
  </si>
  <si>
    <t>Триммер бензиновый</t>
  </si>
  <si>
    <t>Patriot-553 3 л.с., U-ручка, леска/нож, неразборный вал, 3 шт</t>
  </si>
  <si>
    <t>Patriot-443 2,5 л.с., U-ручка, леска/нож, неразборный вал, 2 шт</t>
  </si>
  <si>
    <t>1108520217</t>
  </si>
  <si>
    <t>1108520218</t>
  </si>
  <si>
    <t>распоряжение №41-р от 21.06.2023</t>
  </si>
  <si>
    <t>распоряжение №59-р от 30.08.2023</t>
  </si>
  <si>
    <t>Система оповещения в парке "Песни над Доном"</t>
  </si>
  <si>
    <t xml:space="preserve">PASystem LEV-350 Микшер – усилитель 350 Вт/100 Вт 1 шт, LPA-50HM Широкополосный громкоговоритель 50 Вт 4 шт, LPA-30HM Широкополосный громкоговоритель 30 Вт 2 шт, CVG MD-04 Микрофон настольный с подставкой 1 шт, </t>
  </si>
  <si>
    <t>1108520215</t>
  </si>
  <si>
    <t>распоряжение №67-р от 05.10.2023</t>
  </si>
  <si>
    <t>РФ, Воронежская область, Верхнемамонский район, площадь Ленина</t>
  </si>
  <si>
    <t>1500х1000 мм 4 шт</t>
  </si>
  <si>
    <t>1108520216</t>
  </si>
  <si>
    <t>Пляжный зонт</t>
  </si>
  <si>
    <t>РФ, Воронежская область, Верхнемамонский район, пляж Новый Центр</t>
  </si>
  <si>
    <t>2 шт</t>
  </si>
  <si>
    <t>1108520220</t>
  </si>
  <si>
    <t>Стелла с подставкой из гранита</t>
  </si>
  <si>
    <t>РФ, Воронежская область, Верхнемамонский район, Сквер Героев</t>
  </si>
  <si>
    <t>1 шт, гранит Ромбак, стела 1000*700*120, подставка 800*200*200</t>
  </si>
  <si>
    <t>1108520219</t>
  </si>
  <si>
    <t>Дворовая территория 60 лет Октября 7/1 и 7/2</t>
  </si>
  <si>
    <t>Воронежская область, с .Верхний Мамон, ул.60 лет Октября 7/1 и 7/2</t>
  </si>
  <si>
    <t>фонари 12 штук, асфальто – бетонное покрытие 226 м², скамейки парковые 6 штук, урны уличные 6 штук</t>
  </si>
  <si>
    <t>Блочно - модульная котельная</t>
  </si>
  <si>
    <t>1108510178</t>
  </si>
  <si>
    <t>распоряжение №92-р от 22.12.2023</t>
  </si>
  <si>
    <t xml:space="preserve">Блочно – модульная котельная </t>
  </si>
  <si>
    <t>нежилое здание площадью 119 м², кадастровый номер 36:06:0100013:907</t>
  </si>
  <si>
    <t>Воронежская область, с .Верхний Мамон, ул.60 лет Октября 10а</t>
  </si>
  <si>
    <t>№36:06:0100013:907-36/076/2023-1</t>
  </si>
  <si>
    <t>сооружение коммунального хозяйства протяженностью 7м, кадастровый номер 36:06:0100013:909</t>
  </si>
  <si>
    <t>№36:06:0100013:909-36/076/2023-1</t>
  </si>
  <si>
    <t>сооружение коммунального хозяйства протяженностью 9 м, кадастровый номер 36:06:0100013:908</t>
  </si>
  <si>
    <t>№36:06:0100013:908-36/076/2023-1</t>
  </si>
  <si>
    <t xml:space="preserve">Кабельная линия электроснабжения </t>
  </si>
  <si>
    <t>сооружение электроэнергетики протяженностью 33 м, кадастровый номер 36:06:0100013:910</t>
  </si>
  <si>
    <t>№36:06:0100013:910-36/076/2023-1</t>
  </si>
  <si>
    <t xml:space="preserve">Газопровод среднего давления ПЭ 100 ГАЗ SDR11 63х5,8 </t>
  </si>
  <si>
    <t>сооружение трубопроводного транспорта протяженностью 12 м, кадастровый номер 36:06:0100013:911</t>
  </si>
  <si>
    <t>1108510141</t>
  </si>
  <si>
    <t>№36:06:0100013:911-36/076/2023-1</t>
  </si>
  <si>
    <t>Теплосеть</t>
  </si>
  <si>
    <t>сооружение коммунального хозяйства, протяженность 636 м, кадастровый номер 36:06:0000000:1030</t>
  </si>
  <si>
    <t>1108510142</t>
  </si>
  <si>
    <t>№36:06:0000000:1030-36/076/2023-1</t>
  </si>
  <si>
    <t>распоряжение №95-р от 29.12.2023</t>
  </si>
  <si>
    <t>Самоходная машина- бульдозер Б10МБ.6120В4</t>
  </si>
  <si>
    <t>ЭПСМ 364301001978518 выдан 26.09.2023г</t>
  </si>
  <si>
    <t>категория Е, марки ЧТЗ, идент.№ 169808, г.в. 2023, № дв. Р0723234,  номер  кузова (кабины, прицепа, рамы) отсутствует, цвет кузова – желтый. . ООО «ПРОИЗВОДСТВЕННАЯ КОМПАНИЯ «ЧЕЛЯБИНСКИЙ ТРАКТОРНЫЙ ЗАВОД»</t>
  </si>
  <si>
    <t>1108520221</t>
  </si>
  <si>
    <t>по состоянию на 01.01.2024</t>
  </si>
  <si>
    <t>1.17</t>
  </si>
  <si>
    <t>1.116</t>
  </si>
  <si>
    <t>1.156</t>
  </si>
  <si>
    <t>1.157</t>
  </si>
  <si>
    <t>2.89</t>
  </si>
  <si>
    <t>2.91</t>
  </si>
  <si>
    <t>2.156</t>
  </si>
  <si>
    <t>2.157</t>
  </si>
  <si>
    <t>2.158</t>
  </si>
  <si>
    <t>2.159</t>
  </si>
  <si>
    <t>2.160</t>
  </si>
  <si>
    <t>2.161</t>
  </si>
  <si>
    <t>2.162</t>
  </si>
  <si>
    <t>Муниципальное казенное учреждение культуры «Культурно -досуговый центр Верхнемамонского сельского поселения Верхнемамонского муниципального района Воронежской области»</t>
  </si>
  <si>
    <t>1101120001</t>
  </si>
  <si>
    <t>1101340001</t>
  </si>
  <si>
    <t>1101340002</t>
  </si>
  <si>
    <t>1101340014</t>
  </si>
  <si>
    <t>1101340017</t>
  </si>
  <si>
    <t>1101340018</t>
  </si>
  <si>
    <t>1101340019</t>
  </si>
  <si>
    <t>1101360016</t>
  </si>
  <si>
    <t>МКУК  "КДЦ Верхнемамонского сельского поселения"</t>
  </si>
  <si>
    <t>Раздел 3. Имущество Верхнемамонского сельского поселения Верхнемамонского муниципального района Воронежской области, переданное в оперативное управление в МКУК "КДЦ Верхнемамонского сельского поселения"</t>
  </si>
  <si>
    <t>2-полосная активная аккустическая система</t>
  </si>
  <si>
    <t>1101340020</t>
  </si>
  <si>
    <t>Приках №65/1-ОД от 06.04.2023</t>
  </si>
  <si>
    <t>1101340025</t>
  </si>
  <si>
    <t>8-канальный микшерный пункт</t>
  </si>
  <si>
    <t>1101340021</t>
  </si>
  <si>
    <t>источник света</t>
  </si>
  <si>
    <t>1101340022</t>
  </si>
  <si>
    <t>1101340023</t>
  </si>
  <si>
    <t>1101340024</t>
  </si>
  <si>
    <t>Гармонь Тульская</t>
  </si>
  <si>
    <t>Приказ №78/1-ОД от 31.10.2023</t>
  </si>
  <si>
    <t>3.13</t>
  </si>
  <si>
    <t>3.14</t>
  </si>
  <si>
    <t>3.15</t>
  </si>
  <si>
    <t>3.16</t>
  </si>
  <si>
    <t>3.17</t>
  </si>
  <si>
    <t>3.18</t>
  </si>
  <si>
    <t>3.19</t>
  </si>
  <si>
    <t>Услуги по исполнению функций технического заказчика</t>
  </si>
  <si>
    <t>Кресло Атлант</t>
  </si>
  <si>
    <t>офисное кресло</t>
  </si>
  <si>
    <t>11010600140-11010600142</t>
  </si>
  <si>
    <t>распоряжение №73-р от 25.10.2024</t>
  </si>
  <si>
    <t>Котел "Хопер 100"</t>
  </si>
  <si>
    <t>с автоматикой САБК 2 шт</t>
  </si>
  <si>
    <t>1108520225-1108520226</t>
  </si>
  <si>
    <t>распоряжение №72-р от 25.10.2024</t>
  </si>
  <si>
    <t xml:space="preserve">2.163 </t>
  </si>
  <si>
    <t>2,5 л.с. 43 куб.см, 3 штуки</t>
  </si>
  <si>
    <t>1108520222-1108520224</t>
  </si>
  <si>
    <t>договор аренды б/н от 03.11.2023 с ООО "Жилсервис"</t>
  </si>
  <si>
    <t>договор б/н от 22.05.2023</t>
  </si>
  <si>
    <t>уонцессионное соглашение №2 от 17.11.2016</t>
  </si>
  <si>
    <t>концессионное соглашение №1 от 12.12.2016</t>
  </si>
  <si>
    <t>концессионное соглашение №2 от 17.11.2016</t>
  </si>
  <si>
    <t>договор №1 от 09.01.2024</t>
  </si>
  <si>
    <t>договор аренды №2 от 24.07.2024 с ООО "Мамон-теплосеть"</t>
  </si>
  <si>
    <t>договор аренды б/н от 22.05.2023 с Полупановым Юрием Николаевичем</t>
  </si>
  <si>
    <t>договор аренды б/н от 11.12.2023 с ООО "Мамон-теплосеть"</t>
  </si>
  <si>
    <t>договор аренды б/н от 15.12.2023 с ООО "Жилсервис"</t>
  </si>
  <si>
    <t>договор аренды №1 от 24.06.2024 с ООО "Мамон-теплосеть"</t>
  </si>
  <si>
    <t>2.164</t>
  </si>
  <si>
    <t xml:space="preserve">Площадки для сбора твердых коммунальных отходов </t>
  </si>
  <si>
    <t>бетонные</t>
  </si>
  <si>
    <t>1108520225</t>
  </si>
  <si>
    <t>распоряжение №79-р от 27.12.2024</t>
  </si>
  <si>
    <t>2007-2024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</si>
</sst>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2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Arial Cyr"/>
      <charset val="204"/>
    </font>
    <font>
      <b/>
      <i/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2"/>
      <name val="Cambria"/>
      <family val="1"/>
      <charset val="204"/>
      <scheme val="major"/>
    </font>
    <font>
      <b/>
      <sz val="9"/>
      <color indexed="8"/>
      <name val="Cambria"/>
      <family val="1"/>
      <charset val="204"/>
      <scheme val="major"/>
    </font>
    <font>
      <b/>
      <sz val="9"/>
      <name val="Cambria"/>
      <family val="1"/>
      <charset val="204"/>
      <scheme val="major"/>
    </font>
    <font>
      <b/>
      <sz val="12"/>
      <name val="Arial Cyr"/>
      <charset val="204"/>
    </font>
    <font>
      <sz val="8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sz val="12"/>
      <name val="Arial Cyr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10"/>
      <color theme="1"/>
      <name val="Calibri"/>
      <family val="2"/>
      <charset val="204"/>
    </font>
    <font>
      <sz val="10"/>
      <color rgb="FF333333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5" fillId="0" borderId="0" applyFont="0" applyFill="0" applyBorder="0" applyAlignment="0" applyProtection="0"/>
    <xf numFmtId="0" fontId="14" fillId="0" borderId="0"/>
  </cellStyleXfs>
  <cellXfs count="189">
    <xf numFmtId="0" fontId="0" fillId="0" borderId="0" xfId="0"/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14" fontId="4" fillId="0" borderId="1" xfId="0" applyNumberFormat="1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8" fillId="2" borderId="1" xfId="0" applyFont="1" applyFill="1" applyBorder="1"/>
    <xf numFmtId="0" fontId="4" fillId="2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wrapText="1"/>
    </xf>
    <xf numFmtId="0" fontId="9" fillId="2" borderId="1" xfId="0" applyFont="1" applyFill="1" applyBorder="1"/>
    <xf numFmtId="0" fontId="9" fillId="2" borderId="1" xfId="0" applyFont="1" applyFill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6" fillId="2" borderId="3" xfId="0" applyFont="1" applyFill="1" applyBorder="1"/>
    <xf numFmtId="14" fontId="9" fillId="2" borderId="1" xfId="0" applyNumberFormat="1" applyFont="1" applyFill="1" applyBorder="1"/>
    <xf numFmtId="0" fontId="4" fillId="0" borderId="1" xfId="0" applyFont="1" applyBorder="1" applyAlignment="1">
      <alignment horizontal="center" wrapText="1"/>
    </xf>
    <xf numFmtId="14" fontId="8" fillId="2" borderId="1" xfId="0" applyNumberFormat="1" applyFont="1" applyFill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6" fillId="0" borderId="0" xfId="0" applyFont="1"/>
    <xf numFmtId="0" fontId="10" fillId="0" borderId="5" xfId="0" applyFont="1" applyBorder="1" applyAlignment="1"/>
    <xf numFmtId="0" fontId="6" fillId="0" borderId="0" xfId="0" applyFont="1" applyBorder="1" applyAlignment="1">
      <alignment wrapText="1"/>
    </xf>
    <xf numFmtId="0" fontId="6" fillId="0" borderId="0" xfId="0" applyFont="1" applyBorder="1"/>
    <xf numFmtId="0" fontId="6" fillId="0" borderId="6" xfId="0" applyFont="1" applyBorder="1"/>
    <xf numFmtId="49" fontId="17" fillId="5" borderId="7" xfId="0" applyNumberFormat="1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wrapText="1"/>
    </xf>
    <xf numFmtId="0" fontId="20" fillId="0" borderId="13" xfId="0" applyNumberFormat="1" applyFont="1" applyBorder="1" applyAlignment="1">
      <alignment horizontal="right" vertical="center" shrinkToFit="1"/>
    </xf>
    <xf numFmtId="0" fontId="21" fillId="0" borderId="16" xfId="0" applyNumberFormat="1" applyFont="1" applyBorder="1" applyAlignment="1">
      <alignment horizontal="left" vertical="center" wrapText="1"/>
    </xf>
    <xf numFmtId="0" fontId="22" fillId="0" borderId="14" xfId="0" applyNumberFormat="1" applyFont="1" applyFill="1" applyBorder="1" applyAlignment="1">
      <alignment horizontal="left" vertical="center"/>
    </xf>
    <xf numFmtId="0" fontId="22" fillId="0" borderId="18" xfId="0" applyNumberFormat="1" applyFont="1" applyFill="1" applyBorder="1" applyAlignment="1">
      <alignment vertical="center" shrinkToFit="1"/>
    </xf>
    <xf numFmtId="0" fontId="23" fillId="0" borderId="0" xfId="0" applyNumberFormat="1" applyFont="1" applyFill="1" applyBorder="1" applyAlignment="1">
      <alignment shrinkToFit="1"/>
    </xf>
    <xf numFmtId="0" fontId="6" fillId="0" borderId="0" xfId="0" applyFont="1" applyAlignment="1">
      <alignment wrapText="1"/>
    </xf>
    <xf numFmtId="4" fontId="5" fillId="4" borderId="1" xfId="0" applyNumberFormat="1" applyFont="1" applyFill="1" applyBorder="1" applyAlignment="1">
      <alignment wrapText="1"/>
    </xf>
    <xf numFmtId="4" fontId="4" fillId="4" borderId="1" xfId="0" applyNumberFormat="1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" fillId="5" borderId="1" xfId="0" applyFont="1" applyFill="1" applyBorder="1" applyAlignment="1">
      <alignment wrapText="1"/>
    </xf>
    <xf numFmtId="2" fontId="4" fillId="0" borderId="1" xfId="0" applyNumberFormat="1" applyFont="1" applyBorder="1" applyAlignment="1">
      <alignment horizontal="center" wrapText="1"/>
    </xf>
    <xf numFmtId="0" fontId="4" fillId="2" borderId="0" xfId="0" applyFont="1" applyFill="1" applyAlignment="1">
      <alignment wrapText="1"/>
    </xf>
    <xf numFmtId="14" fontId="4" fillId="2" borderId="1" xfId="0" applyNumberFormat="1" applyFont="1" applyFill="1" applyBorder="1" applyAlignment="1">
      <alignment horizontal="center" wrapText="1"/>
    </xf>
    <xf numFmtId="0" fontId="1" fillId="9" borderId="0" xfId="0" applyFont="1" applyFill="1" applyAlignment="1">
      <alignment wrapText="1"/>
    </xf>
    <xf numFmtId="4" fontId="4" fillId="9" borderId="0" xfId="0" applyNumberFormat="1" applyFont="1" applyFill="1" applyAlignment="1">
      <alignment wrapText="1"/>
    </xf>
    <xf numFmtId="0" fontId="4" fillId="8" borderId="1" xfId="0" applyFont="1" applyFill="1" applyBorder="1" applyAlignment="1">
      <alignment wrapText="1"/>
    </xf>
    <xf numFmtId="0" fontId="4" fillId="9" borderId="0" xfId="0" applyFont="1" applyFill="1" applyAlignment="1">
      <alignment wrapText="1"/>
    </xf>
    <xf numFmtId="2" fontId="4" fillId="9" borderId="0" xfId="0" applyNumberFormat="1" applyFont="1" applyFill="1" applyAlignment="1">
      <alignment wrapTex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24" fillId="2" borderId="1" xfId="0" applyNumberFormat="1" applyFont="1" applyFill="1" applyBorder="1" applyAlignment="1">
      <alignment horizontal="center" wrapText="1"/>
    </xf>
    <xf numFmtId="0" fontId="24" fillId="0" borderId="0" xfId="0" applyFont="1" applyAlignment="1">
      <alignment wrapText="1"/>
    </xf>
    <xf numFmtId="49" fontId="24" fillId="0" borderId="1" xfId="0" applyNumberFormat="1" applyFont="1" applyBorder="1" applyAlignment="1">
      <alignment wrapText="1"/>
    </xf>
    <xf numFmtId="0" fontId="24" fillId="0" borderId="1" xfId="0" applyFont="1" applyBorder="1" applyAlignment="1">
      <alignment wrapText="1"/>
    </xf>
    <xf numFmtId="14" fontId="24" fillId="0" borderId="1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wrapText="1"/>
    </xf>
    <xf numFmtId="2" fontId="24" fillId="0" borderId="1" xfId="0" applyNumberFormat="1" applyFont="1" applyFill="1" applyBorder="1"/>
    <xf numFmtId="2" fontId="24" fillId="0" borderId="1" xfId="0" applyNumberFormat="1" applyFont="1" applyBorder="1"/>
    <xf numFmtId="0" fontId="4" fillId="2" borderId="1" xfId="0" applyFont="1" applyFill="1" applyBorder="1" applyAlignment="1">
      <alignment wrapText="1"/>
    </xf>
    <xf numFmtId="0" fontId="14" fillId="2" borderId="1" xfId="2" applyFill="1" applyBorder="1"/>
    <xf numFmtId="49" fontId="4" fillId="0" borderId="1" xfId="0" applyNumberFormat="1" applyFont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wrapText="1"/>
    </xf>
    <xf numFmtId="49" fontId="4" fillId="0" borderId="3" xfId="0" applyNumberFormat="1" applyFont="1" applyBorder="1" applyAlignment="1">
      <alignment horizontal="center" wrapText="1"/>
    </xf>
    <xf numFmtId="0" fontId="1" fillId="4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27" fillId="0" borderId="0" xfId="0" applyFont="1" applyAlignment="1">
      <alignment wrapText="1"/>
    </xf>
    <xf numFmtId="49" fontId="24" fillId="0" borderId="1" xfId="0" applyNumberFormat="1" applyFont="1" applyBorder="1" applyAlignment="1">
      <alignment horizontal="center" wrapText="1"/>
    </xf>
    <xf numFmtId="49" fontId="24" fillId="0" borderId="1" xfId="0" applyNumberFormat="1" applyFont="1" applyBorder="1" applyAlignment="1">
      <alignment horizontal="left" wrapText="1"/>
    </xf>
    <xf numFmtId="2" fontId="24" fillId="0" borderId="1" xfId="0" applyNumberFormat="1" applyFont="1" applyBorder="1" applyAlignment="1">
      <alignment wrapText="1"/>
    </xf>
    <xf numFmtId="0" fontId="24" fillId="0" borderId="1" xfId="0" applyFont="1" applyBorder="1" applyAlignment="1">
      <alignment horizontal="right" wrapText="1"/>
    </xf>
    <xf numFmtId="14" fontId="24" fillId="0" borderId="1" xfId="0" applyNumberFormat="1" applyFont="1" applyBorder="1" applyAlignment="1">
      <alignment horizontal="right" wrapText="1"/>
    </xf>
    <xf numFmtId="49" fontId="3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right" wrapText="1"/>
    </xf>
    <xf numFmtId="0" fontId="7" fillId="2" borderId="1" xfId="0" applyFont="1" applyFill="1" applyBorder="1" applyAlignment="1">
      <alignment wrapText="1"/>
    </xf>
    <xf numFmtId="4" fontId="29" fillId="4" borderId="1" xfId="0" applyNumberFormat="1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49" fontId="4" fillId="5" borderId="1" xfId="0" applyNumberFormat="1" applyFont="1" applyFill="1" applyBorder="1" applyAlignment="1">
      <alignment wrapText="1"/>
    </xf>
    <xf numFmtId="49" fontId="9" fillId="5" borderId="1" xfId="0" applyNumberFormat="1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49" fontId="4" fillId="6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49" fontId="4" fillId="4" borderId="1" xfId="0" applyNumberFormat="1" applyFont="1" applyFill="1" applyBorder="1" applyAlignment="1">
      <alignment wrapText="1"/>
    </xf>
    <xf numFmtId="0" fontId="13" fillId="3" borderId="0" xfId="0" applyFont="1" applyFill="1" applyAlignment="1">
      <alignment horizontal="center" wrapText="1"/>
    </xf>
    <xf numFmtId="49" fontId="24" fillId="0" borderId="3" xfId="0" applyNumberFormat="1" applyFont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wrapText="1"/>
    </xf>
    <xf numFmtId="0" fontId="9" fillId="4" borderId="1" xfId="0" applyFont="1" applyFill="1" applyBorder="1"/>
    <xf numFmtId="2" fontId="4" fillId="4" borderId="1" xfId="0" applyNumberFormat="1" applyFont="1" applyFill="1" applyBorder="1" applyAlignment="1">
      <alignment horizontal="center" wrapText="1"/>
    </xf>
    <xf numFmtId="4" fontId="29" fillId="0" borderId="1" xfId="0" applyNumberFormat="1" applyFont="1" applyBorder="1"/>
    <xf numFmtId="4" fontId="4" fillId="0" borderId="1" xfId="0" applyNumberFormat="1" applyFont="1" applyBorder="1" applyAlignment="1">
      <alignment wrapText="1"/>
    </xf>
    <xf numFmtId="0" fontId="9" fillId="5" borderId="1" xfId="0" applyFont="1" applyFill="1" applyBorder="1" applyAlignment="1">
      <alignment horizontal="left" wrapText="1"/>
    </xf>
    <xf numFmtId="0" fontId="9" fillId="5" borderId="1" xfId="0" applyFont="1" applyFill="1" applyBorder="1"/>
    <xf numFmtId="0" fontId="9" fillId="5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left" wrapText="1"/>
    </xf>
    <xf numFmtId="0" fontId="9" fillId="5" borderId="1" xfId="0" applyFont="1" applyFill="1" applyBorder="1" applyAlignment="1">
      <alignment horizontal="right" wrapText="1"/>
    </xf>
    <xf numFmtId="0" fontId="4" fillId="5" borderId="0" xfId="0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7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>
      <alignment wrapText="1"/>
    </xf>
    <xf numFmtId="0" fontId="29" fillId="0" borderId="1" xfId="0" applyFont="1" applyBorder="1"/>
    <xf numFmtId="0" fontId="29" fillId="0" borderId="1" xfId="0" applyFont="1" applyBorder="1" applyAlignment="1">
      <alignment wrapText="1"/>
    </xf>
    <xf numFmtId="0" fontId="9" fillId="2" borderId="19" xfId="0" applyFont="1" applyFill="1" applyBorder="1" applyAlignment="1">
      <alignment wrapText="1"/>
    </xf>
    <xf numFmtId="0" fontId="31" fillId="2" borderId="1" xfId="0" applyFont="1" applyFill="1" applyBorder="1" applyAlignment="1">
      <alignment wrapText="1"/>
    </xf>
    <xf numFmtId="4" fontId="29" fillId="0" borderId="0" xfId="0" applyNumberFormat="1" applyFont="1"/>
    <xf numFmtId="0" fontId="9" fillId="2" borderId="1" xfId="0" applyFont="1" applyFill="1" applyBorder="1" applyAlignment="1">
      <alignment vertical="distributed" wrapText="1"/>
    </xf>
    <xf numFmtId="0" fontId="9" fillId="2" borderId="1" xfId="0" applyFont="1" applyFill="1" applyBorder="1" applyAlignment="1">
      <alignment horizontal="left" vertical="distributed" wrapText="1"/>
    </xf>
    <xf numFmtId="14" fontId="4" fillId="5" borderId="1" xfId="0" applyNumberFormat="1" applyFont="1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14" fontId="4" fillId="4" borderId="1" xfId="0" applyNumberFormat="1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14" fontId="4" fillId="0" borderId="1" xfId="0" applyNumberFormat="1" applyFont="1" applyFill="1" applyBorder="1" applyAlignment="1">
      <alignment wrapText="1"/>
    </xf>
    <xf numFmtId="0" fontId="9" fillId="0" borderId="1" xfId="0" applyFont="1" applyFill="1" applyBorder="1"/>
    <xf numFmtId="0" fontId="1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5" fillId="4" borderId="3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5" borderId="3" xfId="0" applyFont="1" applyFill="1" applyBorder="1" applyAlignment="1">
      <alignment wrapText="1"/>
    </xf>
    <xf numFmtId="0" fontId="1" fillId="4" borderId="3" xfId="0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24" fillId="4" borderId="1" xfId="0" applyFont="1" applyFill="1" applyBorder="1" applyAlignment="1">
      <alignment wrapText="1"/>
    </xf>
    <xf numFmtId="0" fontId="24" fillId="2" borderId="1" xfId="0" applyFont="1" applyFill="1" applyBorder="1" applyAlignment="1">
      <alignment wrapText="1"/>
    </xf>
    <xf numFmtId="0" fontId="24" fillId="5" borderId="1" xfId="0" applyFont="1" applyFill="1" applyBorder="1" applyAlignment="1">
      <alignment wrapText="1"/>
    </xf>
    <xf numFmtId="0" fontId="24" fillId="9" borderId="1" xfId="0" applyFont="1" applyFill="1" applyBorder="1" applyAlignment="1">
      <alignment wrapText="1"/>
    </xf>
    <xf numFmtId="0" fontId="26" fillId="9" borderId="6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3" fillId="3" borderId="0" xfId="0" applyFont="1" applyFill="1" applyAlignment="1">
      <alignment horizontal="center" wrapText="1"/>
    </xf>
    <xf numFmtId="0" fontId="30" fillId="4" borderId="1" xfId="0" applyFont="1" applyFill="1" applyBorder="1" applyAlignment="1">
      <alignment horizontal="center" wrapText="1"/>
    </xf>
    <xf numFmtId="0" fontId="30" fillId="4" borderId="3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wrapText="1"/>
    </xf>
    <xf numFmtId="0" fontId="12" fillId="4" borderId="3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4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8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9" borderId="6" xfId="0" applyFont="1" applyFill="1" applyBorder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5" fillId="3" borderId="0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1" fillId="0" borderId="14" xfId="0" applyFont="1" applyBorder="1" applyAlignment="1">
      <alignment vertical="center" wrapText="1"/>
    </xf>
    <xf numFmtId="0" fontId="21" fillId="0" borderId="15" xfId="0" applyFont="1" applyBorder="1" applyAlignment="1">
      <alignment vertical="center"/>
    </xf>
    <xf numFmtId="49" fontId="21" fillId="0" borderId="14" xfId="0" applyNumberFormat="1" applyFont="1" applyBorder="1" applyAlignment="1">
      <alignment horizontal="center" vertical="center" shrinkToFit="1"/>
    </xf>
    <xf numFmtId="49" fontId="21" fillId="0" borderId="17" xfId="0" applyNumberFormat="1" applyFont="1" applyBorder="1" applyAlignment="1">
      <alignment vertical="center" shrinkToFit="1"/>
    </xf>
    <xf numFmtId="49" fontId="21" fillId="0" borderId="15" xfId="0" applyNumberFormat="1" applyFont="1" applyBorder="1" applyAlignment="1">
      <alignment vertical="center" shrinkToFit="1"/>
    </xf>
    <xf numFmtId="0" fontId="21" fillId="0" borderId="8" xfId="0" applyNumberFormat="1" applyFont="1" applyBorder="1" applyAlignment="1">
      <alignment horizontal="center" vertical="center" wrapText="1"/>
    </xf>
    <xf numFmtId="0" fontId="21" fillId="0" borderId="9" xfId="0" applyNumberFormat="1" applyFont="1" applyBorder="1" applyAlignment="1">
      <alignment horizontal="center" vertical="center" wrapText="1"/>
    </xf>
    <xf numFmtId="164" fontId="16" fillId="0" borderId="8" xfId="1" applyFont="1" applyBorder="1" applyAlignment="1">
      <alignment horizontal="center" vertical="center" shrinkToFit="1"/>
    </xf>
    <xf numFmtId="164" fontId="16" fillId="0" borderId="9" xfId="1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wrapText="1"/>
    </xf>
    <xf numFmtId="0" fontId="18" fillId="5" borderId="8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49" fontId="17" fillId="5" borderId="8" xfId="0" applyNumberFormat="1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wrapText="1"/>
    </xf>
    <xf numFmtId="49" fontId="0" fillId="0" borderId="2" xfId="0" applyNumberFormat="1" applyBorder="1" applyAlignment="1">
      <alignment horizontal="center" wrapText="1"/>
    </xf>
    <xf numFmtId="49" fontId="0" fillId="0" borderId="4" xfId="0" applyNumberFormat="1" applyBorder="1" applyAlignment="1">
      <alignment horizontal="center" wrapText="1"/>
    </xf>
    <xf numFmtId="0" fontId="25" fillId="4" borderId="1" xfId="0" applyFont="1" applyFill="1" applyBorder="1" applyAlignment="1">
      <alignment horizontal="center" wrapText="1"/>
    </xf>
    <xf numFmtId="49" fontId="25" fillId="4" borderId="3" xfId="0" applyNumberFormat="1" applyFont="1" applyFill="1" applyBorder="1" applyAlignment="1">
      <alignment horizontal="center" wrapText="1"/>
    </xf>
    <xf numFmtId="49" fontId="25" fillId="4" borderId="2" xfId="0" applyNumberFormat="1" applyFont="1" applyFill="1" applyBorder="1" applyAlignment="1">
      <alignment horizontal="center" wrapText="1"/>
    </xf>
    <xf numFmtId="49" fontId="25" fillId="4" borderId="4" xfId="0" applyNumberFormat="1" applyFont="1" applyFill="1" applyBorder="1" applyAlignment="1">
      <alignment horizontal="center" wrapText="1"/>
    </xf>
    <xf numFmtId="49" fontId="24" fillId="0" borderId="3" xfId="0" applyNumberFormat="1" applyFont="1" applyBorder="1" applyAlignment="1">
      <alignment horizontal="center" wrapText="1"/>
    </xf>
    <xf numFmtId="49" fontId="24" fillId="0" borderId="2" xfId="0" applyNumberFormat="1" applyFont="1" applyBorder="1" applyAlignment="1">
      <alignment horizontal="center" wrapText="1"/>
    </xf>
    <xf numFmtId="49" fontId="24" fillId="0" borderId="4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wrapText="1"/>
    </xf>
    <xf numFmtId="2" fontId="24" fillId="0" borderId="1" xfId="0" applyNumberFormat="1" applyFont="1" applyFill="1" applyBorder="1" applyAlignment="1">
      <alignment wrapText="1"/>
    </xf>
    <xf numFmtId="4" fontId="1" fillId="0" borderId="1" xfId="0" applyNumberFormat="1" applyFont="1" applyFill="1" applyBorder="1" applyAlignment="1">
      <alignment wrapText="1"/>
    </xf>
    <xf numFmtId="2" fontId="24" fillId="0" borderId="1" xfId="0" applyNumberFormat="1" applyFont="1" applyFill="1" applyBorder="1" applyAlignment="1">
      <alignment horizontal="right" wrapText="1"/>
    </xf>
    <xf numFmtId="0" fontId="24" fillId="0" borderId="1" xfId="0" applyFont="1" applyFill="1" applyBorder="1" applyAlignment="1">
      <alignment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\&#1056;&#1072;&#1073;&#1086;&#1095;&#1080;&#1081;%20&#1089;&#1090;&#1086;&#1083;\&#1042;%20&#1052;&#1072;&#1084;&#1086;&#1085;\&#1078;&#1091;&#1088;&#1085;&#1072;&#1083;&#1099;%20&#1086;&#1088;&#1076;&#1077;&#1088;&#1072;\&#1046;.&#1054;.2014\&#1046;.&#1054;.2014\&#1072;&#1084;&#1086;&#1088;&#1090;&#1080;&#1079;&#1072;&#1094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\&#1056;&#1072;&#1073;&#1086;&#1095;&#1080;&#1081;%20&#1089;&#1090;&#1086;&#1083;\&#1087;&#1072;&#1087;&#1082;&#1072;%20&#1074;&#1089;&#1077;\&#1043;&#1054;&#1044;&#1054;&#1042;&#1040;&#1071;%20&#1048;&#1053;&#1042;&#1045;&#1053;&#1058;&#1040;&#1056;&#1048;&#1047;&#1040;&#1062;&#1048;&#1071;\&#1048;&#1053;&#1042;&#1045;&#1053;&#1058;&#1040;&#1056;&#1048;&#1047;&#1040;&#1062;&#1048;&#1071;%202015!\&#1048;&#1053;&#1042;&#1045;&#1053;&#1058;&#1040;&#1056;&#1048;&#1047;&#1040;&#1062;&#1048;&#1071;%202015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кабрь2014"/>
      <sheetName val="ноябрь2014"/>
      <sheetName val="октябрь 2014"/>
      <sheetName val="сентябрь 14"/>
      <sheetName val="август 14"/>
      <sheetName val="июль 14"/>
      <sheetName val="июнь 14"/>
      <sheetName val="май 14"/>
      <sheetName val="апрель 14"/>
      <sheetName val="март 14"/>
      <sheetName val="февраль 14"/>
      <sheetName val="январь 14"/>
      <sheetName val="Лист2"/>
      <sheetName val="Лист3"/>
    </sheetNames>
    <sheetDataSet>
      <sheetData sheetId="0" refreshError="1"/>
      <sheetData sheetId="1" refreshError="1">
        <row r="5">
          <cell r="B5" t="str">
            <v xml:space="preserve"> СДК здание  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п.информ"/>
      <sheetName val="доп.информ мку"/>
      <sheetName val="прил.1"/>
      <sheetName val="прилож.2 казна"/>
      <sheetName val="прилож3 казна"/>
      <sheetName val="прилож4 казна"/>
      <sheetName val="прилож.1 ос адм"/>
      <sheetName val="прилож.2 адм"/>
      <sheetName val="прилож3"/>
      <sheetName val="прилож4 адм"/>
      <sheetName val="пр.1 мку"/>
      <sheetName val="прилож.2 мку"/>
      <sheetName val="прилож3 мку"/>
      <sheetName val="прилож4 мк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0">
          <cell r="C20" t="str">
            <v>Torque активный сабвуфер</v>
          </cell>
          <cell r="E20">
            <v>55550</v>
          </cell>
        </row>
        <row r="21">
          <cell r="E21">
            <v>28000</v>
          </cell>
        </row>
        <row r="33">
          <cell r="E33">
            <v>18500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0"/>
  <sheetViews>
    <sheetView topLeftCell="A259" zoomScale="75" zoomScaleNormal="75" workbookViewId="0">
      <selection activeCell="M27" sqref="M27"/>
    </sheetView>
  </sheetViews>
  <sheetFormatPr defaultRowHeight="12" x14ac:dyDescent="0.2"/>
  <cols>
    <col min="1" max="1" width="6.7109375" style="1" customWidth="1"/>
    <col min="2" max="2" width="13.85546875" style="1" customWidth="1"/>
    <col min="3" max="3" width="13.5703125" style="1" customWidth="1"/>
    <col min="4" max="4" width="15.42578125" style="1" customWidth="1"/>
    <col min="5" max="5" width="12.42578125" style="1" customWidth="1"/>
    <col min="6" max="6" width="26.42578125" style="1" customWidth="1"/>
    <col min="7" max="7" width="10.85546875" style="1" customWidth="1"/>
    <col min="8" max="8" width="11.5703125" style="1" bestFit="1" customWidth="1"/>
    <col min="9" max="9" width="9.140625" style="1"/>
    <col min="10" max="10" width="13.42578125" style="1" customWidth="1"/>
    <col min="11" max="11" width="10.42578125" style="1" customWidth="1"/>
    <col min="12" max="12" width="12.7109375" style="1" customWidth="1"/>
    <col min="13" max="13" width="13.85546875" style="1" customWidth="1"/>
    <col min="14" max="14" width="13.140625" style="1" customWidth="1"/>
    <col min="15" max="19" width="9.140625" style="1"/>
    <col min="20" max="20" width="12.7109375" style="55" customWidth="1"/>
    <col min="21" max="16384" width="9.140625" style="1"/>
  </cols>
  <sheetData>
    <row r="1" spans="1:20" ht="22.5" x14ac:dyDescent="0.3">
      <c r="A1" s="137" t="s">
        <v>19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</row>
    <row r="2" spans="1:20" ht="22.5" x14ac:dyDescent="0.3">
      <c r="A2" s="137" t="s">
        <v>18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</row>
    <row r="3" spans="1:20" ht="20.25" customHeight="1" x14ac:dyDescent="0.3">
      <c r="A3" s="91"/>
      <c r="B3" s="91"/>
      <c r="C3" s="91"/>
      <c r="D3" s="91"/>
      <c r="E3" s="91"/>
      <c r="F3" s="137" t="s">
        <v>2016</v>
      </c>
      <c r="G3" s="137"/>
      <c r="H3" s="137"/>
      <c r="I3" s="137"/>
      <c r="J3" s="137"/>
      <c r="K3" s="137"/>
      <c r="L3" s="137"/>
      <c r="M3" s="137"/>
      <c r="N3" s="91"/>
      <c r="O3" s="91"/>
      <c r="P3" s="91"/>
      <c r="Q3" s="91"/>
      <c r="R3" s="91"/>
      <c r="S3" s="91"/>
    </row>
    <row r="5" spans="1:20" ht="120" x14ac:dyDescent="0.2">
      <c r="A5" s="57" t="s">
        <v>0</v>
      </c>
      <c r="B5" s="57" t="s">
        <v>1</v>
      </c>
      <c r="C5" s="57" t="s">
        <v>3</v>
      </c>
      <c r="D5" s="57" t="s">
        <v>9</v>
      </c>
      <c r="E5" s="57" t="s">
        <v>2</v>
      </c>
      <c r="F5" s="57" t="s">
        <v>4</v>
      </c>
      <c r="G5" s="57" t="s">
        <v>5</v>
      </c>
      <c r="H5" s="57" t="s">
        <v>7</v>
      </c>
      <c r="I5" s="57" t="s">
        <v>8</v>
      </c>
      <c r="J5" s="57" t="s">
        <v>26</v>
      </c>
      <c r="K5" s="57" t="s">
        <v>6</v>
      </c>
      <c r="L5" s="57" t="s">
        <v>10</v>
      </c>
      <c r="M5" s="57" t="s">
        <v>11</v>
      </c>
      <c r="N5" s="57" t="s">
        <v>12</v>
      </c>
      <c r="O5" s="57" t="s">
        <v>13</v>
      </c>
      <c r="P5" s="57" t="s">
        <v>14</v>
      </c>
      <c r="Q5" s="57" t="s">
        <v>15</v>
      </c>
      <c r="R5" s="57" t="s">
        <v>16</v>
      </c>
      <c r="S5" s="57" t="s">
        <v>17</v>
      </c>
      <c r="T5" s="57" t="s">
        <v>295</v>
      </c>
    </row>
    <row r="6" spans="1:20" x14ac:dyDescent="0.2">
      <c r="A6" s="138" t="s">
        <v>20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9"/>
      <c r="T6" s="128"/>
    </row>
    <row r="7" spans="1:20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121"/>
      <c r="T7" s="57"/>
    </row>
    <row r="8" spans="1:20" ht="20.25" x14ac:dyDescent="0.3">
      <c r="A8" s="140" t="s">
        <v>21</v>
      </c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1"/>
      <c r="T8" s="128"/>
    </row>
    <row r="9" spans="1:20" ht="20.25" x14ac:dyDescent="0.3">
      <c r="A9" s="134" t="s">
        <v>22</v>
      </c>
      <c r="B9" s="135"/>
      <c r="C9" s="135"/>
      <c r="D9" s="135"/>
      <c r="E9" s="135"/>
      <c r="F9" s="135"/>
      <c r="G9" s="135"/>
      <c r="H9" s="135"/>
      <c r="I9" s="135"/>
      <c r="J9" s="135"/>
      <c r="K9" s="136"/>
      <c r="L9" s="3"/>
      <c r="M9" s="3"/>
      <c r="N9" s="3"/>
      <c r="O9" s="3"/>
      <c r="P9" s="3"/>
      <c r="Q9" s="3"/>
      <c r="R9" s="3"/>
      <c r="S9" s="121"/>
      <c r="T9" s="57"/>
    </row>
    <row r="10" spans="1:20" ht="115.5" x14ac:dyDescent="0.25">
      <c r="A10" s="80" t="s">
        <v>1202</v>
      </c>
      <c r="B10" s="81" t="s">
        <v>23</v>
      </c>
      <c r="C10" s="6" t="s">
        <v>330</v>
      </c>
      <c r="D10" s="6" t="s">
        <v>933</v>
      </c>
      <c r="E10" s="6" t="s">
        <v>710</v>
      </c>
      <c r="F10" s="6" t="s">
        <v>711</v>
      </c>
      <c r="G10" s="7" t="s">
        <v>320</v>
      </c>
      <c r="H10" s="9">
        <v>41180</v>
      </c>
      <c r="I10" s="6"/>
      <c r="J10" s="6" t="s">
        <v>589</v>
      </c>
      <c r="K10" s="14">
        <v>1986</v>
      </c>
      <c r="L10" s="97">
        <v>912626.84</v>
      </c>
      <c r="M10" s="15">
        <v>90646</v>
      </c>
      <c r="N10" s="6">
        <v>90646</v>
      </c>
      <c r="O10" s="6" t="s">
        <v>591</v>
      </c>
      <c r="P10" s="3"/>
      <c r="Q10" s="3"/>
      <c r="R10" s="3"/>
      <c r="S10" s="121"/>
      <c r="T10" s="57"/>
    </row>
    <row r="11" spans="1:20" ht="115.5" x14ac:dyDescent="0.25">
      <c r="A11" s="7" t="s">
        <v>1203</v>
      </c>
      <c r="B11" s="81" t="s">
        <v>24</v>
      </c>
      <c r="C11" s="6" t="s">
        <v>330</v>
      </c>
      <c r="D11" s="6" t="s">
        <v>588</v>
      </c>
      <c r="E11" s="6" t="s">
        <v>331</v>
      </c>
      <c r="F11" s="6" t="s">
        <v>332</v>
      </c>
      <c r="G11" s="7" t="s">
        <v>321</v>
      </c>
      <c r="H11" s="9">
        <v>41180</v>
      </c>
      <c r="I11" s="6"/>
      <c r="J11" s="6" t="s">
        <v>589</v>
      </c>
      <c r="K11" s="14">
        <v>1986</v>
      </c>
      <c r="L11" s="97">
        <v>1677813.59</v>
      </c>
      <c r="M11" s="15">
        <v>261101</v>
      </c>
      <c r="N11" s="6">
        <v>261101</v>
      </c>
      <c r="O11" s="6" t="s">
        <v>591</v>
      </c>
      <c r="P11" s="3"/>
      <c r="Q11" s="3"/>
      <c r="R11" s="3"/>
      <c r="S11" s="121"/>
      <c r="T11" s="57" t="s">
        <v>2073</v>
      </c>
    </row>
    <row r="12" spans="1:20" ht="115.5" x14ac:dyDescent="0.25">
      <c r="A12" s="7" t="s">
        <v>1204</v>
      </c>
      <c r="B12" s="81" t="s">
        <v>25</v>
      </c>
      <c r="C12" s="6" t="s">
        <v>330</v>
      </c>
      <c r="D12" s="6" t="s">
        <v>934</v>
      </c>
      <c r="E12" s="6"/>
      <c r="F12" s="6" t="s">
        <v>942</v>
      </c>
      <c r="G12" s="7" t="s">
        <v>322</v>
      </c>
      <c r="H12" s="9">
        <v>40592</v>
      </c>
      <c r="I12" s="6"/>
      <c r="J12" s="6" t="s">
        <v>950</v>
      </c>
      <c r="K12" s="14">
        <v>1958</v>
      </c>
      <c r="L12" s="6"/>
      <c r="M12" s="15">
        <v>109930</v>
      </c>
      <c r="N12" s="6">
        <v>109930</v>
      </c>
      <c r="O12" s="6" t="s">
        <v>591</v>
      </c>
      <c r="P12" s="3"/>
      <c r="Q12" s="3"/>
      <c r="R12" s="3"/>
      <c r="S12" s="121"/>
      <c r="T12" s="57"/>
    </row>
    <row r="13" spans="1:20" ht="115.5" x14ac:dyDescent="0.25">
      <c r="A13" s="7" t="s">
        <v>1205</v>
      </c>
      <c r="B13" s="81" t="s">
        <v>25</v>
      </c>
      <c r="C13" s="6" t="s">
        <v>330</v>
      </c>
      <c r="D13" s="6" t="s">
        <v>935</v>
      </c>
      <c r="E13" s="6" t="s">
        <v>970</v>
      </c>
      <c r="F13" s="6" t="s">
        <v>943</v>
      </c>
      <c r="G13" s="7" t="s">
        <v>323</v>
      </c>
      <c r="H13" s="9">
        <v>40592</v>
      </c>
      <c r="I13" s="6"/>
      <c r="J13" s="6" t="s">
        <v>951</v>
      </c>
      <c r="K13" s="14">
        <v>1958</v>
      </c>
      <c r="L13" s="6"/>
      <c r="M13" s="15">
        <v>104629</v>
      </c>
      <c r="N13" s="6">
        <v>104629</v>
      </c>
      <c r="O13" s="6" t="s">
        <v>591</v>
      </c>
      <c r="P13" s="3"/>
      <c r="Q13" s="3"/>
      <c r="R13" s="3"/>
      <c r="S13" s="121"/>
      <c r="T13" s="57"/>
    </row>
    <row r="14" spans="1:20" ht="115.5" x14ac:dyDescent="0.25">
      <c r="A14" s="7" t="s">
        <v>1206</v>
      </c>
      <c r="B14" s="81" t="s">
        <v>25</v>
      </c>
      <c r="C14" s="6" t="s">
        <v>330</v>
      </c>
      <c r="D14" s="6" t="s">
        <v>936</v>
      </c>
      <c r="E14" s="6"/>
      <c r="F14" s="6" t="s">
        <v>944</v>
      </c>
      <c r="G14" s="7" t="s">
        <v>324</v>
      </c>
      <c r="H14" s="9">
        <v>40592</v>
      </c>
      <c r="I14" s="6"/>
      <c r="J14" s="6" t="s">
        <v>952</v>
      </c>
      <c r="K14" s="14">
        <v>1958</v>
      </c>
      <c r="L14" s="6"/>
      <c r="M14" s="15">
        <v>87051</v>
      </c>
      <c r="N14" s="6">
        <v>87051</v>
      </c>
      <c r="O14" s="6" t="s">
        <v>591</v>
      </c>
      <c r="P14" s="3"/>
      <c r="Q14" s="3"/>
      <c r="R14" s="3"/>
      <c r="S14" s="121"/>
      <c r="T14" s="57"/>
    </row>
    <row r="15" spans="1:20" ht="115.5" x14ac:dyDescent="0.25">
      <c r="A15" s="7" t="s">
        <v>1207</v>
      </c>
      <c r="B15" s="81" t="s">
        <v>25</v>
      </c>
      <c r="C15" s="6" t="s">
        <v>330</v>
      </c>
      <c r="D15" s="6" t="s">
        <v>937</v>
      </c>
      <c r="E15" s="6"/>
      <c r="F15" s="6" t="s">
        <v>945</v>
      </c>
      <c r="G15" s="7" t="s">
        <v>325</v>
      </c>
      <c r="H15" s="9">
        <v>40574</v>
      </c>
      <c r="I15" s="6"/>
      <c r="J15" s="6" t="s">
        <v>953</v>
      </c>
      <c r="K15" s="14">
        <v>1958</v>
      </c>
      <c r="L15" s="6"/>
      <c r="M15" s="15">
        <v>88725</v>
      </c>
      <c r="N15" s="6">
        <v>88725</v>
      </c>
      <c r="O15" s="6" t="s">
        <v>591</v>
      </c>
      <c r="P15" s="3"/>
      <c r="Q15" s="3"/>
      <c r="R15" s="3"/>
      <c r="S15" s="121"/>
      <c r="T15" s="57"/>
    </row>
    <row r="16" spans="1:20" ht="115.5" x14ac:dyDescent="0.25">
      <c r="A16" s="7" t="s">
        <v>1208</v>
      </c>
      <c r="B16" s="81" t="s">
        <v>25</v>
      </c>
      <c r="C16" s="6" t="s">
        <v>330</v>
      </c>
      <c r="D16" s="6" t="s">
        <v>938</v>
      </c>
      <c r="E16" s="6" t="s">
        <v>1382</v>
      </c>
      <c r="F16" s="6" t="s">
        <v>946</v>
      </c>
      <c r="G16" s="7" t="s">
        <v>326</v>
      </c>
      <c r="H16" s="9">
        <v>40564</v>
      </c>
      <c r="I16" s="6"/>
      <c r="J16" s="6" t="s">
        <v>954</v>
      </c>
      <c r="K16" s="14">
        <v>2010</v>
      </c>
      <c r="L16" s="6"/>
      <c r="M16" s="15">
        <v>680679.26</v>
      </c>
      <c r="N16" s="6">
        <v>0</v>
      </c>
      <c r="O16" s="6" t="s">
        <v>591</v>
      </c>
      <c r="P16" s="3"/>
      <c r="Q16" s="3"/>
      <c r="R16" s="3"/>
      <c r="S16" s="121"/>
      <c r="T16" s="57"/>
    </row>
    <row r="17" spans="1:20" ht="115.5" x14ac:dyDescent="0.25">
      <c r="A17" s="7" t="s">
        <v>1209</v>
      </c>
      <c r="B17" s="81" t="s">
        <v>25</v>
      </c>
      <c r="C17" s="6" t="s">
        <v>330</v>
      </c>
      <c r="D17" s="6" t="s">
        <v>939</v>
      </c>
      <c r="E17" s="6" t="s">
        <v>1383</v>
      </c>
      <c r="F17" s="6" t="s">
        <v>947</v>
      </c>
      <c r="G17" s="7" t="s">
        <v>327</v>
      </c>
      <c r="H17" s="9">
        <v>40564</v>
      </c>
      <c r="I17" s="6"/>
      <c r="J17" s="6" t="s">
        <v>955</v>
      </c>
      <c r="K17" s="14">
        <v>2010</v>
      </c>
      <c r="L17" s="6"/>
      <c r="M17" s="15">
        <v>618250.09</v>
      </c>
      <c r="N17" s="6">
        <v>0</v>
      </c>
      <c r="O17" s="6" t="s">
        <v>591</v>
      </c>
      <c r="P17" s="3"/>
      <c r="Q17" s="3"/>
      <c r="R17" s="3"/>
      <c r="S17" s="121"/>
      <c r="T17" s="57"/>
    </row>
    <row r="18" spans="1:20" ht="115.5" x14ac:dyDescent="0.25">
      <c r="A18" s="7" t="s">
        <v>1210</v>
      </c>
      <c r="B18" s="81" t="s">
        <v>25</v>
      </c>
      <c r="C18" s="6" t="s">
        <v>330</v>
      </c>
      <c r="D18" s="6" t="s">
        <v>940</v>
      </c>
      <c r="E18" s="6" t="s">
        <v>1384</v>
      </c>
      <c r="F18" s="6" t="s">
        <v>948</v>
      </c>
      <c r="G18" s="7" t="s">
        <v>328</v>
      </c>
      <c r="H18" s="9">
        <v>40564</v>
      </c>
      <c r="I18" s="6"/>
      <c r="J18" s="6" t="s">
        <v>956</v>
      </c>
      <c r="K18" s="14">
        <v>2010</v>
      </c>
      <c r="L18" s="6"/>
      <c r="M18" s="15">
        <v>825676.02</v>
      </c>
      <c r="N18" s="6">
        <v>0</v>
      </c>
      <c r="O18" s="6" t="s">
        <v>591</v>
      </c>
      <c r="P18" s="3"/>
      <c r="Q18" s="3"/>
      <c r="R18" s="3"/>
      <c r="S18" s="121"/>
      <c r="T18" s="57"/>
    </row>
    <row r="19" spans="1:20" ht="115.5" x14ac:dyDescent="0.25">
      <c r="A19" s="7" t="s">
        <v>1211</v>
      </c>
      <c r="B19" s="81" t="s">
        <v>25</v>
      </c>
      <c r="C19" s="6" t="s">
        <v>330</v>
      </c>
      <c r="D19" s="6" t="s">
        <v>941</v>
      </c>
      <c r="E19" s="6" t="s">
        <v>598</v>
      </c>
      <c r="F19" s="6" t="s">
        <v>949</v>
      </c>
      <c r="G19" s="7" t="s">
        <v>329</v>
      </c>
      <c r="H19" s="9">
        <v>42419</v>
      </c>
      <c r="I19" s="6"/>
      <c r="J19" s="6" t="s">
        <v>957</v>
      </c>
      <c r="K19" s="14">
        <v>2010</v>
      </c>
      <c r="L19" s="6"/>
      <c r="M19" s="15">
        <v>675173.39</v>
      </c>
      <c r="N19" s="6">
        <v>0</v>
      </c>
      <c r="O19" s="6" t="s">
        <v>591</v>
      </c>
      <c r="P19" s="3"/>
      <c r="Q19" s="3"/>
      <c r="R19" s="3"/>
      <c r="S19" s="121"/>
      <c r="T19" s="57"/>
    </row>
    <row r="20" spans="1:20" ht="115.5" x14ac:dyDescent="0.25">
      <c r="A20" s="79" t="s">
        <v>1212</v>
      </c>
      <c r="B20" s="81" t="s">
        <v>25</v>
      </c>
      <c r="C20" s="6" t="s">
        <v>330</v>
      </c>
      <c r="D20" s="6" t="s">
        <v>1385</v>
      </c>
      <c r="E20" s="6" t="s">
        <v>1386</v>
      </c>
      <c r="F20" s="6" t="s">
        <v>1387</v>
      </c>
      <c r="G20" s="7" t="s">
        <v>1388</v>
      </c>
      <c r="H20" s="9">
        <v>40564</v>
      </c>
      <c r="I20" s="6"/>
      <c r="J20" s="6" t="s">
        <v>1389</v>
      </c>
      <c r="K20" s="14">
        <v>2010</v>
      </c>
      <c r="L20" s="6"/>
      <c r="M20" s="15">
        <v>757715.39</v>
      </c>
      <c r="N20" s="6">
        <v>0</v>
      </c>
      <c r="O20" s="6" t="s">
        <v>591</v>
      </c>
      <c r="P20" s="3"/>
      <c r="Q20" s="3"/>
      <c r="R20" s="3"/>
      <c r="S20" s="121"/>
      <c r="T20" s="57"/>
    </row>
    <row r="21" spans="1:20" ht="115.5" x14ac:dyDescent="0.25">
      <c r="A21" s="7" t="s">
        <v>1213</v>
      </c>
      <c r="B21" s="81" t="s">
        <v>333</v>
      </c>
      <c r="C21" s="6" t="s">
        <v>330</v>
      </c>
      <c r="D21" s="6" t="s">
        <v>592</v>
      </c>
      <c r="E21" s="6" t="s">
        <v>593</v>
      </c>
      <c r="F21" s="6" t="s">
        <v>594</v>
      </c>
      <c r="G21" s="7" t="s">
        <v>581</v>
      </c>
      <c r="H21" s="9">
        <v>42076</v>
      </c>
      <c r="I21" s="6"/>
      <c r="J21" s="6" t="s">
        <v>589</v>
      </c>
      <c r="K21" s="15">
        <v>1990</v>
      </c>
      <c r="L21" s="98">
        <v>7975864.2000000002</v>
      </c>
      <c r="M21" s="15">
        <v>690178</v>
      </c>
      <c r="N21" s="6">
        <v>284691</v>
      </c>
      <c r="O21" s="6" t="s">
        <v>591</v>
      </c>
      <c r="P21" s="3"/>
      <c r="Q21" s="3"/>
      <c r="R21" s="3"/>
      <c r="S21" s="121"/>
      <c r="T21" s="57" t="s">
        <v>2074</v>
      </c>
    </row>
    <row r="22" spans="1:20" ht="77.25" x14ac:dyDescent="0.25">
      <c r="A22" s="7" t="s">
        <v>1378</v>
      </c>
      <c r="B22" s="81" t="s">
        <v>334</v>
      </c>
      <c r="C22" s="6"/>
      <c r="D22" s="6" t="s">
        <v>698</v>
      </c>
      <c r="E22" s="6" t="s">
        <v>699</v>
      </c>
      <c r="F22" s="6" t="s">
        <v>700</v>
      </c>
      <c r="G22" s="7" t="s">
        <v>582</v>
      </c>
      <c r="H22" s="9">
        <v>41964</v>
      </c>
      <c r="I22" s="6"/>
      <c r="J22" s="6" t="s">
        <v>589</v>
      </c>
      <c r="K22" s="6">
        <v>1987</v>
      </c>
      <c r="L22" s="97">
        <v>2869236</v>
      </c>
      <c r="M22" s="15">
        <v>3373552</v>
      </c>
      <c r="N22" s="6">
        <v>1054225</v>
      </c>
      <c r="O22" s="6" t="s">
        <v>591</v>
      </c>
      <c r="P22" s="3"/>
      <c r="Q22" s="3"/>
      <c r="R22" s="3"/>
      <c r="S22" s="121"/>
      <c r="T22" s="57" t="s">
        <v>2074</v>
      </c>
    </row>
    <row r="23" spans="1:20" ht="115.5" x14ac:dyDescent="0.25">
      <c r="A23" s="7" t="s">
        <v>1214</v>
      </c>
      <c r="B23" s="81" t="s">
        <v>335</v>
      </c>
      <c r="C23" s="6" t="s">
        <v>330</v>
      </c>
      <c r="D23" s="6" t="s">
        <v>587</v>
      </c>
      <c r="E23" s="6" t="s">
        <v>586</v>
      </c>
      <c r="F23" s="6" t="s">
        <v>590</v>
      </c>
      <c r="G23" s="7" t="s">
        <v>583</v>
      </c>
      <c r="H23" s="9">
        <v>41988</v>
      </c>
      <c r="I23" s="6"/>
      <c r="J23" s="6" t="s">
        <v>589</v>
      </c>
      <c r="K23" s="6">
        <v>1976</v>
      </c>
      <c r="L23" s="6">
        <v>76587.210000000006</v>
      </c>
      <c r="M23" s="15">
        <v>281885</v>
      </c>
      <c r="N23" s="6">
        <v>45812</v>
      </c>
      <c r="O23" s="6" t="s">
        <v>591</v>
      </c>
      <c r="P23" s="3"/>
      <c r="Q23" s="3"/>
      <c r="R23" s="3"/>
      <c r="S23" s="121"/>
      <c r="T23" s="57" t="s">
        <v>2074</v>
      </c>
    </row>
    <row r="24" spans="1:20" ht="115.5" x14ac:dyDescent="0.25">
      <c r="A24" s="7" t="s">
        <v>1215</v>
      </c>
      <c r="B24" s="81" t="s">
        <v>336</v>
      </c>
      <c r="C24" s="6" t="s">
        <v>330</v>
      </c>
      <c r="D24" s="6" t="s">
        <v>704</v>
      </c>
      <c r="E24" s="6" t="s">
        <v>705</v>
      </c>
      <c r="F24" s="6" t="s">
        <v>706</v>
      </c>
      <c r="G24" s="7" t="s">
        <v>584</v>
      </c>
      <c r="H24" s="9">
        <v>41964</v>
      </c>
      <c r="I24" s="6"/>
      <c r="J24" s="6" t="s">
        <v>589</v>
      </c>
      <c r="K24" s="6">
        <v>1997</v>
      </c>
      <c r="L24" s="97">
        <v>101129.38</v>
      </c>
      <c r="M24" s="15">
        <v>170000</v>
      </c>
      <c r="N24" s="6">
        <v>31875</v>
      </c>
      <c r="O24" s="6" t="s">
        <v>591</v>
      </c>
      <c r="P24" s="3"/>
      <c r="Q24" s="3"/>
      <c r="R24" s="3"/>
      <c r="S24" s="121"/>
      <c r="T24" s="57" t="s">
        <v>2074</v>
      </c>
    </row>
    <row r="25" spans="1:20" ht="90" customHeight="1" x14ac:dyDescent="0.25">
      <c r="A25" s="7" t="s">
        <v>1216</v>
      </c>
      <c r="B25" s="81" t="s">
        <v>337</v>
      </c>
      <c r="C25" s="6" t="s">
        <v>330</v>
      </c>
      <c r="D25" s="6" t="s">
        <v>596</v>
      </c>
      <c r="E25" s="6" t="s">
        <v>595</v>
      </c>
      <c r="F25" s="6" t="s">
        <v>597</v>
      </c>
      <c r="G25" s="7" t="s">
        <v>585</v>
      </c>
      <c r="H25" s="9">
        <v>42004</v>
      </c>
      <c r="I25" s="6"/>
      <c r="J25" s="6" t="s">
        <v>589</v>
      </c>
      <c r="K25" s="6">
        <v>2004</v>
      </c>
      <c r="L25" s="15">
        <v>3361160</v>
      </c>
      <c r="M25" s="15">
        <v>3361160</v>
      </c>
      <c r="N25" s="6">
        <v>378135</v>
      </c>
      <c r="O25" s="6" t="s">
        <v>591</v>
      </c>
      <c r="P25" s="3"/>
      <c r="Q25" s="3"/>
      <c r="R25" s="3"/>
      <c r="S25" s="121"/>
      <c r="T25" s="57" t="s">
        <v>2074</v>
      </c>
    </row>
    <row r="26" spans="1:20" ht="90" customHeight="1" x14ac:dyDescent="0.25">
      <c r="A26" s="79" t="s">
        <v>2017</v>
      </c>
      <c r="B26" s="81" t="s">
        <v>1952</v>
      </c>
      <c r="C26" s="6" t="s">
        <v>330</v>
      </c>
      <c r="D26" s="6" t="s">
        <v>1953</v>
      </c>
      <c r="E26" s="6" t="s">
        <v>1954</v>
      </c>
      <c r="F26" s="6" t="s">
        <v>1955</v>
      </c>
      <c r="G26" s="7" t="s">
        <v>1956</v>
      </c>
      <c r="H26" s="9">
        <v>45086</v>
      </c>
      <c r="I26" s="6"/>
      <c r="J26" s="6" t="s">
        <v>1957</v>
      </c>
      <c r="K26" s="6">
        <v>1933</v>
      </c>
      <c r="L26" s="15">
        <v>725741.07</v>
      </c>
      <c r="M26" s="15">
        <v>725741.07</v>
      </c>
      <c r="N26" s="15">
        <v>725741.07</v>
      </c>
      <c r="O26" s="6" t="s">
        <v>591</v>
      </c>
      <c r="P26" s="5"/>
      <c r="Q26" s="5"/>
      <c r="R26" s="5"/>
      <c r="S26" s="122"/>
      <c r="T26" s="57"/>
    </row>
    <row r="27" spans="1:20" ht="23.25" customHeight="1" x14ac:dyDescent="0.3">
      <c r="A27" s="142" t="s">
        <v>1031</v>
      </c>
      <c r="B27" s="143"/>
      <c r="C27" s="143"/>
      <c r="D27" s="143"/>
      <c r="E27" s="143"/>
      <c r="F27" s="143"/>
      <c r="G27" s="143"/>
      <c r="H27" s="143"/>
      <c r="I27" s="143"/>
      <c r="J27" s="144"/>
      <c r="K27" s="40"/>
      <c r="L27" s="82">
        <f>SUM(L10:L26)</f>
        <v>17700158.290000003</v>
      </c>
      <c r="M27" s="82">
        <f>SUM(M10:M26)</f>
        <v>12902092.220000001</v>
      </c>
      <c r="N27" s="82">
        <f t="shared" ref="N27" si="0">SUM(N10:N26)</f>
        <v>3262561.07</v>
      </c>
      <c r="O27" s="40"/>
      <c r="P27" s="40"/>
      <c r="Q27" s="40"/>
      <c r="R27" s="40"/>
      <c r="S27" s="123"/>
      <c r="T27" s="128"/>
    </row>
    <row r="28" spans="1:20" ht="20.25" x14ac:dyDescent="0.3">
      <c r="A28" s="134" t="s">
        <v>338</v>
      </c>
      <c r="B28" s="135"/>
      <c r="C28" s="135"/>
      <c r="D28" s="135"/>
      <c r="E28" s="135"/>
      <c r="F28" s="135"/>
      <c r="G28" s="135"/>
      <c r="H28" s="135"/>
      <c r="I28" s="135"/>
      <c r="J28" s="136"/>
      <c r="K28" s="3"/>
      <c r="L28" s="3"/>
      <c r="M28" s="3"/>
      <c r="N28" s="3"/>
      <c r="O28" s="3"/>
      <c r="P28" s="3"/>
      <c r="Q28" s="3"/>
      <c r="R28" s="3"/>
      <c r="S28" s="121"/>
      <c r="T28" s="57"/>
    </row>
    <row r="29" spans="1:20" ht="114.75" x14ac:dyDescent="0.2">
      <c r="A29" s="7" t="s">
        <v>1217</v>
      </c>
      <c r="B29" s="99" t="s">
        <v>339</v>
      </c>
      <c r="C29" s="6" t="s">
        <v>330</v>
      </c>
      <c r="D29" s="83" t="s">
        <v>712</v>
      </c>
      <c r="E29" s="6"/>
      <c r="F29" s="83" t="s">
        <v>714</v>
      </c>
      <c r="G29" s="84" t="s">
        <v>465</v>
      </c>
      <c r="H29" s="9">
        <v>40909</v>
      </c>
      <c r="I29" s="6"/>
      <c r="J29" s="83" t="s">
        <v>310</v>
      </c>
      <c r="K29" s="100">
        <v>1984</v>
      </c>
      <c r="L29" s="6"/>
      <c r="M29" s="101">
        <v>1458888</v>
      </c>
      <c r="N29" s="101">
        <v>1458888</v>
      </c>
      <c r="O29" s="6" t="s">
        <v>591</v>
      </c>
      <c r="P29" s="3"/>
      <c r="Q29" s="3"/>
      <c r="R29" s="3"/>
      <c r="S29" s="121"/>
      <c r="T29" s="57"/>
    </row>
    <row r="30" spans="1:20" ht="114.75" x14ac:dyDescent="0.2">
      <c r="A30" s="7" t="s">
        <v>1218</v>
      </c>
      <c r="B30" s="99" t="s">
        <v>340</v>
      </c>
      <c r="C30" s="6" t="s">
        <v>330</v>
      </c>
      <c r="D30" s="83" t="s">
        <v>712</v>
      </c>
      <c r="E30" s="6"/>
      <c r="F30" s="83" t="s">
        <v>715</v>
      </c>
      <c r="G30" s="84" t="s">
        <v>466</v>
      </c>
      <c r="H30" s="9">
        <v>40909</v>
      </c>
      <c r="I30" s="6"/>
      <c r="J30" s="83" t="s">
        <v>310</v>
      </c>
      <c r="K30" s="100">
        <v>1990</v>
      </c>
      <c r="L30" s="6"/>
      <c r="M30" s="101">
        <v>129678</v>
      </c>
      <c r="N30" s="101">
        <v>129678</v>
      </c>
      <c r="O30" s="6" t="s">
        <v>591</v>
      </c>
      <c r="P30" s="3"/>
      <c r="Q30" s="3"/>
      <c r="R30" s="3"/>
      <c r="S30" s="121"/>
      <c r="T30" s="57"/>
    </row>
    <row r="31" spans="1:20" ht="114.75" x14ac:dyDescent="0.2">
      <c r="A31" s="7" t="s">
        <v>1219</v>
      </c>
      <c r="B31" s="99" t="s">
        <v>341</v>
      </c>
      <c r="C31" s="6" t="s">
        <v>330</v>
      </c>
      <c r="D31" s="83" t="s">
        <v>712</v>
      </c>
      <c r="E31" s="6"/>
      <c r="F31" s="83" t="s">
        <v>716</v>
      </c>
      <c r="G31" s="84" t="s">
        <v>467</v>
      </c>
      <c r="H31" s="9">
        <v>40909</v>
      </c>
      <c r="I31" s="6"/>
      <c r="J31" s="83" t="s">
        <v>310</v>
      </c>
      <c r="K31" s="100">
        <v>1983</v>
      </c>
      <c r="L31" s="6"/>
      <c r="M31" s="101">
        <v>314935</v>
      </c>
      <c r="N31" s="101">
        <v>314935</v>
      </c>
      <c r="O31" s="6" t="s">
        <v>591</v>
      </c>
      <c r="P31" s="3"/>
      <c r="Q31" s="3"/>
      <c r="R31" s="3"/>
      <c r="S31" s="121"/>
      <c r="T31" s="57"/>
    </row>
    <row r="32" spans="1:20" ht="114.75" x14ac:dyDescent="0.2">
      <c r="A32" s="7" t="s">
        <v>1220</v>
      </c>
      <c r="B32" s="99" t="s">
        <v>340</v>
      </c>
      <c r="C32" s="6" t="s">
        <v>330</v>
      </c>
      <c r="D32" s="83" t="s">
        <v>712</v>
      </c>
      <c r="E32" s="6"/>
      <c r="F32" s="83" t="s">
        <v>717</v>
      </c>
      <c r="G32" s="84" t="s">
        <v>468</v>
      </c>
      <c r="H32" s="9">
        <v>40909</v>
      </c>
      <c r="I32" s="6"/>
      <c r="J32" s="83" t="s">
        <v>310</v>
      </c>
      <c r="K32" s="100">
        <v>1991</v>
      </c>
      <c r="L32" s="6"/>
      <c r="M32" s="101">
        <v>1852556</v>
      </c>
      <c r="N32" s="101">
        <v>1852556</v>
      </c>
      <c r="O32" s="6" t="s">
        <v>591</v>
      </c>
      <c r="P32" s="3"/>
      <c r="Q32" s="3"/>
      <c r="R32" s="3"/>
      <c r="S32" s="121"/>
      <c r="T32" s="57"/>
    </row>
    <row r="33" spans="1:20" ht="114.75" x14ac:dyDescent="0.2">
      <c r="A33" s="7" t="s">
        <v>1221</v>
      </c>
      <c r="B33" s="99" t="s">
        <v>342</v>
      </c>
      <c r="C33" s="6" t="s">
        <v>330</v>
      </c>
      <c r="D33" s="83" t="s">
        <v>713</v>
      </c>
      <c r="E33" s="6"/>
      <c r="F33" s="83" t="s">
        <v>718</v>
      </c>
      <c r="G33" s="84" t="s">
        <v>469</v>
      </c>
      <c r="H33" s="9">
        <v>40909</v>
      </c>
      <c r="I33" s="6"/>
      <c r="J33" s="83" t="s">
        <v>310</v>
      </c>
      <c r="K33" s="100"/>
      <c r="L33" s="6"/>
      <c r="M33" s="101">
        <v>220235</v>
      </c>
      <c r="N33" s="101">
        <v>220235</v>
      </c>
      <c r="O33" s="6" t="s">
        <v>591</v>
      </c>
      <c r="P33" s="3"/>
      <c r="Q33" s="3"/>
      <c r="R33" s="3"/>
      <c r="S33" s="121"/>
      <c r="T33" s="57"/>
    </row>
    <row r="34" spans="1:20" ht="114.75" x14ac:dyDescent="0.2">
      <c r="A34" s="7" t="s">
        <v>1222</v>
      </c>
      <c r="B34" s="99" t="s">
        <v>343</v>
      </c>
      <c r="C34" s="6" t="s">
        <v>330</v>
      </c>
      <c r="D34" s="83" t="s">
        <v>859</v>
      </c>
      <c r="E34" s="6"/>
      <c r="F34" s="83" t="s">
        <v>718</v>
      </c>
      <c r="G34" s="84" t="s">
        <v>470</v>
      </c>
      <c r="H34" s="9">
        <v>40909</v>
      </c>
      <c r="I34" s="6"/>
      <c r="J34" s="83" t="s">
        <v>310</v>
      </c>
      <c r="K34" s="100">
        <v>1977</v>
      </c>
      <c r="L34" s="6"/>
      <c r="M34" s="101">
        <v>259931</v>
      </c>
      <c r="N34" s="101">
        <v>259751</v>
      </c>
      <c r="O34" s="6" t="s">
        <v>591</v>
      </c>
      <c r="P34" s="3"/>
      <c r="Q34" s="3"/>
      <c r="R34" s="3"/>
      <c r="S34" s="121"/>
      <c r="T34" s="57"/>
    </row>
    <row r="35" spans="1:20" ht="114.75" x14ac:dyDescent="0.2">
      <c r="A35" s="7" t="s">
        <v>1223</v>
      </c>
      <c r="B35" s="99" t="s">
        <v>343</v>
      </c>
      <c r="C35" s="6" t="s">
        <v>330</v>
      </c>
      <c r="D35" s="83" t="s">
        <v>860</v>
      </c>
      <c r="E35" s="6"/>
      <c r="F35" s="83" t="s">
        <v>718</v>
      </c>
      <c r="G35" s="84" t="s">
        <v>471</v>
      </c>
      <c r="H35" s="9">
        <v>40909</v>
      </c>
      <c r="I35" s="6"/>
      <c r="J35" s="83" t="s">
        <v>310</v>
      </c>
      <c r="K35" s="100">
        <v>1989</v>
      </c>
      <c r="L35" s="6"/>
      <c r="M35" s="101">
        <v>219408</v>
      </c>
      <c r="N35" s="101">
        <v>219408</v>
      </c>
      <c r="O35" s="6" t="s">
        <v>591</v>
      </c>
      <c r="P35" s="3"/>
      <c r="Q35" s="3"/>
      <c r="R35" s="3"/>
      <c r="S35" s="121"/>
      <c r="T35" s="57"/>
    </row>
    <row r="36" spans="1:20" ht="114.75" x14ac:dyDescent="0.2">
      <c r="A36" s="7" t="s">
        <v>1224</v>
      </c>
      <c r="B36" s="99" t="s">
        <v>344</v>
      </c>
      <c r="C36" s="6" t="s">
        <v>330</v>
      </c>
      <c r="D36" s="83" t="s">
        <v>861</v>
      </c>
      <c r="E36" s="6"/>
      <c r="F36" s="83" t="s">
        <v>719</v>
      </c>
      <c r="G36" s="84" t="s">
        <v>472</v>
      </c>
      <c r="H36" s="9">
        <v>40909</v>
      </c>
      <c r="I36" s="6"/>
      <c r="J36" s="83" t="s">
        <v>832</v>
      </c>
      <c r="K36" s="100"/>
      <c r="L36" s="6"/>
      <c r="M36" s="101">
        <v>9100</v>
      </c>
      <c r="N36" s="101">
        <v>9100</v>
      </c>
      <c r="O36" s="6" t="s">
        <v>591</v>
      </c>
      <c r="P36" s="3"/>
      <c r="Q36" s="3"/>
      <c r="R36" s="3"/>
      <c r="S36" s="121"/>
      <c r="T36" s="57"/>
    </row>
    <row r="37" spans="1:20" ht="114.75" x14ac:dyDescent="0.2">
      <c r="A37" s="7" t="s">
        <v>1225</v>
      </c>
      <c r="B37" s="99" t="s">
        <v>345</v>
      </c>
      <c r="C37" s="6" t="s">
        <v>330</v>
      </c>
      <c r="D37" s="83" t="s">
        <v>862</v>
      </c>
      <c r="E37" s="6"/>
      <c r="F37" s="83" t="s">
        <v>720</v>
      </c>
      <c r="G37" s="84" t="s">
        <v>473</v>
      </c>
      <c r="H37" s="9">
        <v>40909</v>
      </c>
      <c r="I37" s="6"/>
      <c r="J37" s="83" t="s">
        <v>832</v>
      </c>
      <c r="K37" s="100"/>
      <c r="L37" s="6"/>
      <c r="M37" s="101">
        <v>486296</v>
      </c>
      <c r="N37" s="101">
        <v>486296</v>
      </c>
      <c r="O37" s="6" t="s">
        <v>591</v>
      </c>
      <c r="P37" s="3"/>
      <c r="Q37" s="3"/>
      <c r="R37" s="3"/>
      <c r="S37" s="121"/>
      <c r="T37" s="57"/>
    </row>
    <row r="38" spans="1:20" ht="114.75" x14ac:dyDescent="0.2">
      <c r="A38" s="7" t="s">
        <v>1226</v>
      </c>
      <c r="B38" s="99" t="s">
        <v>346</v>
      </c>
      <c r="C38" s="6" t="s">
        <v>330</v>
      </c>
      <c r="D38" s="83" t="s">
        <v>863</v>
      </c>
      <c r="E38" s="6"/>
      <c r="F38" s="83" t="s">
        <v>721</v>
      </c>
      <c r="G38" s="84" t="s">
        <v>474</v>
      </c>
      <c r="H38" s="9">
        <v>40909</v>
      </c>
      <c r="I38" s="6"/>
      <c r="J38" s="83" t="s">
        <v>832</v>
      </c>
      <c r="K38" s="100"/>
      <c r="L38" s="6"/>
      <c r="M38" s="101">
        <v>107619</v>
      </c>
      <c r="N38" s="101">
        <v>107619</v>
      </c>
      <c r="O38" s="6" t="s">
        <v>591</v>
      </c>
      <c r="P38" s="3"/>
      <c r="Q38" s="3"/>
      <c r="R38" s="3"/>
      <c r="S38" s="121"/>
      <c r="T38" s="57"/>
    </row>
    <row r="39" spans="1:20" ht="114.75" x14ac:dyDescent="0.2">
      <c r="A39" s="7" t="s">
        <v>1227</v>
      </c>
      <c r="B39" s="99" t="s">
        <v>347</v>
      </c>
      <c r="C39" s="6" t="s">
        <v>330</v>
      </c>
      <c r="D39" s="83" t="s">
        <v>864</v>
      </c>
      <c r="E39" s="6"/>
      <c r="F39" s="83" t="s">
        <v>722</v>
      </c>
      <c r="G39" s="84" t="s">
        <v>475</v>
      </c>
      <c r="H39" s="9">
        <v>40909</v>
      </c>
      <c r="I39" s="6"/>
      <c r="J39" s="83" t="s">
        <v>832</v>
      </c>
      <c r="K39" s="100"/>
      <c r="L39" s="6"/>
      <c r="M39" s="101">
        <v>385503</v>
      </c>
      <c r="N39" s="101">
        <v>385503</v>
      </c>
      <c r="O39" s="6" t="s">
        <v>591</v>
      </c>
      <c r="P39" s="3"/>
      <c r="Q39" s="3"/>
      <c r="R39" s="3"/>
      <c r="S39" s="121"/>
      <c r="T39" s="57"/>
    </row>
    <row r="40" spans="1:20" ht="114.75" x14ac:dyDescent="0.2">
      <c r="A40" s="7" t="s">
        <v>1228</v>
      </c>
      <c r="B40" s="99" t="s">
        <v>348</v>
      </c>
      <c r="C40" s="6" t="s">
        <v>330</v>
      </c>
      <c r="D40" s="83" t="s">
        <v>865</v>
      </c>
      <c r="E40" s="6"/>
      <c r="F40" s="83" t="s">
        <v>723</v>
      </c>
      <c r="G40" s="84" t="s">
        <v>476</v>
      </c>
      <c r="H40" s="9">
        <v>40909</v>
      </c>
      <c r="I40" s="6"/>
      <c r="J40" s="83" t="s">
        <v>832</v>
      </c>
      <c r="K40" s="100"/>
      <c r="L40" s="6"/>
      <c r="M40" s="101">
        <v>138942</v>
      </c>
      <c r="N40" s="101">
        <v>138942</v>
      </c>
      <c r="O40" s="6" t="s">
        <v>591</v>
      </c>
      <c r="P40" s="3"/>
      <c r="Q40" s="3"/>
      <c r="R40" s="3"/>
      <c r="S40" s="121"/>
      <c r="T40" s="57"/>
    </row>
    <row r="41" spans="1:20" ht="114.75" x14ac:dyDescent="0.2">
      <c r="A41" s="7" t="s">
        <v>1229</v>
      </c>
      <c r="B41" s="99" t="s">
        <v>349</v>
      </c>
      <c r="C41" s="6" t="s">
        <v>330</v>
      </c>
      <c r="D41" s="83" t="s">
        <v>866</v>
      </c>
      <c r="E41" s="6"/>
      <c r="F41" s="83" t="s">
        <v>724</v>
      </c>
      <c r="G41" s="84" t="s">
        <v>477</v>
      </c>
      <c r="H41" s="9">
        <v>40909</v>
      </c>
      <c r="I41" s="6"/>
      <c r="J41" s="83" t="s">
        <v>832</v>
      </c>
      <c r="K41" s="100"/>
      <c r="L41" s="6"/>
      <c r="M41" s="101">
        <v>11376</v>
      </c>
      <c r="N41" s="101">
        <v>11376</v>
      </c>
      <c r="O41" s="6" t="s">
        <v>591</v>
      </c>
      <c r="P41" s="3"/>
      <c r="Q41" s="3"/>
      <c r="R41" s="3"/>
      <c r="S41" s="121"/>
      <c r="T41" s="57"/>
    </row>
    <row r="42" spans="1:20" ht="114.75" x14ac:dyDescent="0.2">
      <c r="A42" s="7" t="s">
        <v>1230</v>
      </c>
      <c r="B42" s="99" t="s">
        <v>350</v>
      </c>
      <c r="C42" s="6" t="s">
        <v>330</v>
      </c>
      <c r="D42" s="83" t="s">
        <v>867</v>
      </c>
      <c r="E42" s="6"/>
      <c r="F42" s="83" t="s">
        <v>725</v>
      </c>
      <c r="G42" s="84" t="s">
        <v>478</v>
      </c>
      <c r="H42" s="6"/>
      <c r="I42" s="6"/>
      <c r="J42" s="83" t="s">
        <v>832</v>
      </c>
      <c r="K42" s="100"/>
      <c r="L42" s="6"/>
      <c r="M42" s="101">
        <v>215238</v>
      </c>
      <c r="N42" s="101">
        <v>215238</v>
      </c>
      <c r="O42" s="6" t="s">
        <v>591</v>
      </c>
      <c r="P42" s="3"/>
      <c r="Q42" s="3"/>
      <c r="R42" s="3"/>
      <c r="S42" s="121"/>
      <c r="T42" s="57"/>
    </row>
    <row r="43" spans="1:20" ht="114.75" x14ac:dyDescent="0.2">
      <c r="A43" s="7" t="s">
        <v>1231</v>
      </c>
      <c r="B43" s="99" t="s">
        <v>351</v>
      </c>
      <c r="C43" s="6" t="s">
        <v>330</v>
      </c>
      <c r="D43" s="83" t="s">
        <v>868</v>
      </c>
      <c r="E43" s="6"/>
      <c r="F43" s="83" t="s">
        <v>726</v>
      </c>
      <c r="G43" s="84" t="s">
        <v>479</v>
      </c>
      <c r="H43" s="9">
        <v>40909</v>
      </c>
      <c r="I43" s="6"/>
      <c r="J43" s="83" t="s">
        <v>832</v>
      </c>
      <c r="K43" s="100"/>
      <c r="L43" s="6"/>
      <c r="M43" s="101">
        <v>552047</v>
      </c>
      <c r="N43" s="101">
        <v>552047</v>
      </c>
      <c r="O43" s="6" t="s">
        <v>591</v>
      </c>
      <c r="P43" s="3"/>
      <c r="Q43" s="3"/>
      <c r="R43" s="3"/>
      <c r="S43" s="121"/>
      <c r="T43" s="57"/>
    </row>
    <row r="44" spans="1:20" ht="114.75" x14ac:dyDescent="0.2">
      <c r="A44" s="7" t="s">
        <v>1232</v>
      </c>
      <c r="B44" s="99" t="s">
        <v>352</v>
      </c>
      <c r="C44" s="6" t="s">
        <v>330</v>
      </c>
      <c r="D44" s="83" t="s">
        <v>869</v>
      </c>
      <c r="E44" s="6"/>
      <c r="F44" s="83" t="s">
        <v>727</v>
      </c>
      <c r="G44" s="84" t="s">
        <v>480</v>
      </c>
      <c r="H44" s="9">
        <v>40909</v>
      </c>
      <c r="I44" s="6"/>
      <c r="J44" s="83" t="s">
        <v>832</v>
      </c>
      <c r="K44" s="100"/>
      <c r="L44" s="6"/>
      <c r="M44" s="101">
        <v>212963</v>
      </c>
      <c r="N44" s="101">
        <v>212963</v>
      </c>
      <c r="O44" s="6" t="s">
        <v>591</v>
      </c>
      <c r="P44" s="3"/>
      <c r="Q44" s="3"/>
      <c r="R44" s="3"/>
      <c r="S44" s="121"/>
      <c r="T44" s="57"/>
    </row>
    <row r="45" spans="1:20" ht="114.75" x14ac:dyDescent="0.2">
      <c r="A45" s="7" t="s">
        <v>1233</v>
      </c>
      <c r="B45" s="99" t="s">
        <v>353</v>
      </c>
      <c r="C45" s="6" t="s">
        <v>330</v>
      </c>
      <c r="D45" s="83" t="s">
        <v>870</v>
      </c>
      <c r="E45" s="6"/>
      <c r="F45" s="83" t="s">
        <v>728</v>
      </c>
      <c r="G45" s="84" t="s">
        <v>481</v>
      </c>
      <c r="H45" s="9">
        <v>40909</v>
      </c>
      <c r="I45" s="6"/>
      <c r="J45" s="83" t="s">
        <v>832</v>
      </c>
      <c r="K45" s="100"/>
      <c r="L45" s="6"/>
      <c r="M45" s="101">
        <v>284709</v>
      </c>
      <c r="N45" s="101">
        <v>284709</v>
      </c>
      <c r="O45" s="6" t="s">
        <v>591</v>
      </c>
      <c r="P45" s="3"/>
      <c r="Q45" s="3"/>
      <c r="R45" s="3"/>
      <c r="S45" s="121"/>
      <c r="T45" s="57"/>
    </row>
    <row r="46" spans="1:20" ht="114.75" x14ac:dyDescent="0.2">
      <c r="A46" s="7" t="s">
        <v>1234</v>
      </c>
      <c r="B46" s="99" t="s">
        <v>354</v>
      </c>
      <c r="C46" s="6" t="s">
        <v>330</v>
      </c>
      <c r="D46" s="83" t="s">
        <v>871</v>
      </c>
      <c r="E46" s="6"/>
      <c r="F46" s="83" t="s">
        <v>729</v>
      </c>
      <c r="G46" s="84" t="s">
        <v>482</v>
      </c>
      <c r="H46" s="9">
        <v>40909</v>
      </c>
      <c r="I46" s="6"/>
      <c r="J46" s="83" t="s">
        <v>832</v>
      </c>
      <c r="K46" s="100"/>
      <c r="L46" s="6"/>
      <c r="M46" s="101">
        <v>421375</v>
      </c>
      <c r="N46" s="83">
        <v>421375</v>
      </c>
      <c r="O46" s="6" t="s">
        <v>591</v>
      </c>
      <c r="P46" s="3"/>
      <c r="Q46" s="3"/>
      <c r="R46" s="3"/>
      <c r="S46" s="121"/>
      <c r="T46" s="57"/>
    </row>
    <row r="47" spans="1:20" ht="114.75" x14ac:dyDescent="0.2">
      <c r="A47" s="7" t="s">
        <v>1235</v>
      </c>
      <c r="B47" s="99" t="s">
        <v>355</v>
      </c>
      <c r="C47" s="6" t="s">
        <v>330</v>
      </c>
      <c r="D47" s="83" t="s">
        <v>872</v>
      </c>
      <c r="E47" s="6"/>
      <c r="F47" s="83" t="s">
        <v>730</v>
      </c>
      <c r="G47" s="84" t="s">
        <v>483</v>
      </c>
      <c r="H47" s="9">
        <v>40909</v>
      </c>
      <c r="I47" s="6"/>
      <c r="J47" s="83" t="s">
        <v>832</v>
      </c>
      <c r="K47" s="100"/>
      <c r="L47" s="6"/>
      <c r="M47" s="101">
        <v>18201</v>
      </c>
      <c r="N47" s="83">
        <v>18201</v>
      </c>
      <c r="O47" s="6" t="s">
        <v>591</v>
      </c>
      <c r="P47" s="3"/>
      <c r="Q47" s="3"/>
      <c r="R47" s="3"/>
      <c r="S47" s="121"/>
      <c r="T47" s="57"/>
    </row>
    <row r="48" spans="1:20" ht="114.75" x14ac:dyDescent="0.2">
      <c r="A48" s="7" t="s">
        <v>1236</v>
      </c>
      <c r="B48" s="99" t="s">
        <v>356</v>
      </c>
      <c r="C48" s="6" t="s">
        <v>330</v>
      </c>
      <c r="D48" s="83" t="s">
        <v>873</v>
      </c>
      <c r="E48" s="6"/>
      <c r="F48" s="83" t="s">
        <v>731</v>
      </c>
      <c r="G48" s="84" t="s">
        <v>484</v>
      </c>
      <c r="H48" s="9">
        <v>40909</v>
      </c>
      <c r="I48" s="6"/>
      <c r="J48" s="83" t="s">
        <v>832</v>
      </c>
      <c r="K48" s="100"/>
      <c r="L48" s="6"/>
      <c r="M48" s="101">
        <v>632063</v>
      </c>
      <c r="N48" s="83">
        <v>632063</v>
      </c>
      <c r="O48" s="6" t="s">
        <v>591</v>
      </c>
      <c r="P48" s="3"/>
      <c r="Q48" s="3"/>
      <c r="R48" s="3"/>
      <c r="S48" s="121"/>
      <c r="T48" s="57"/>
    </row>
    <row r="49" spans="1:20" ht="114.75" x14ac:dyDescent="0.2">
      <c r="A49" s="7" t="s">
        <v>1237</v>
      </c>
      <c r="B49" s="99" t="s">
        <v>357</v>
      </c>
      <c r="C49" s="6" t="s">
        <v>330</v>
      </c>
      <c r="D49" s="83" t="s">
        <v>874</v>
      </c>
      <c r="E49" s="6"/>
      <c r="F49" s="83" t="s">
        <v>732</v>
      </c>
      <c r="G49" s="84" t="s">
        <v>485</v>
      </c>
      <c r="H49" s="9">
        <v>40909</v>
      </c>
      <c r="I49" s="6"/>
      <c r="J49" s="83" t="s">
        <v>832</v>
      </c>
      <c r="K49" s="100"/>
      <c r="L49" s="6"/>
      <c r="M49" s="101">
        <v>219789</v>
      </c>
      <c r="N49" s="83">
        <v>219789</v>
      </c>
      <c r="O49" s="6" t="s">
        <v>591</v>
      </c>
      <c r="P49" s="3"/>
      <c r="Q49" s="3"/>
      <c r="R49" s="3"/>
      <c r="S49" s="121"/>
      <c r="T49" s="57"/>
    </row>
    <row r="50" spans="1:20" ht="114.75" x14ac:dyDescent="0.2">
      <c r="A50" s="7" t="s">
        <v>1238</v>
      </c>
      <c r="B50" s="99" t="s">
        <v>358</v>
      </c>
      <c r="C50" s="6" t="s">
        <v>330</v>
      </c>
      <c r="D50" s="83" t="s">
        <v>875</v>
      </c>
      <c r="E50" s="6"/>
      <c r="F50" s="83" t="s">
        <v>733</v>
      </c>
      <c r="G50" s="84" t="s">
        <v>486</v>
      </c>
      <c r="H50" s="9">
        <v>40909</v>
      </c>
      <c r="I50" s="6"/>
      <c r="J50" s="83" t="s">
        <v>832</v>
      </c>
      <c r="K50" s="100"/>
      <c r="L50" s="6"/>
      <c r="M50" s="101">
        <v>286984</v>
      </c>
      <c r="N50" s="83">
        <v>286984</v>
      </c>
      <c r="O50" s="6" t="s">
        <v>591</v>
      </c>
      <c r="P50" s="3"/>
      <c r="Q50" s="3"/>
      <c r="R50" s="3"/>
      <c r="S50" s="121"/>
      <c r="T50" s="57"/>
    </row>
    <row r="51" spans="1:20" ht="114.75" x14ac:dyDescent="0.2">
      <c r="A51" s="7" t="s">
        <v>1239</v>
      </c>
      <c r="B51" s="99" t="s">
        <v>359</v>
      </c>
      <c r="C51" s="6" t="s">
        <v>330</v>
      </c>
      <c r="D51" s="83" t="s">
        <v>876</v>
      </c>
      <c r="E51" s="6"/>
      <c r="F51" s="83" t="s">
        <v>723</v>
      </c>
      <c r="G51" s="84" t="s">
        <v>487</v>
      </c>
      <c r="H51" s="9">
        <v>40909</v>
      </c>
      <c r="I51" s="6"/>
      <c r="J51" s="83" t="s">
        <v>832</v>
      </c>
      <c r="K51" s="100"/>
      <c r="L51" s="6"/>
      <c r="M51" s="101">
        <v>138942</v>
      </c>
      <c r="N51" s="83">
        <v>138942</v>
      </c>
      <c r="O51" s="6" t="s">
        <v>591</v>
      </c>
      <c r="P51" s="3"/>
      <c r="Q51" s="3"/>
      <c r="R51" s="3"/>
      <c r="S51" s="121"/>
      <c r="T51" s="57"/>
    </row>
    <row r="52" spans="1:20" ht="114.75" x14ac:dyDescent="0.2">
      <c r="A52" s="7" t="s">
        <v>1240</v>
      </c>
      <c r="B52" s="99" t="s">
        <v>360</v>
      </c>
      <c r="C52" s="6" t="s">
        <v>330</v>
      </c>
      <c r="D52" s="83" t="s">
        <v>877</v>
      </c>
      <c r="E52" s="6"/>
      <c r="F52" s="83" t="s">
        <v>734</v>
      </c>
      <c r="G52" s="84" t="s">
        <v>488</v>
      </c>
      <c r="H52" s="9">
        <v>40909</v>
      </c>
      <c r="I52" s="6"/>
      <c r="J52" s="83" t="s">
        <v>832</v>
      </c>
      <c r="K52" s="100"/>
      <c r="L52" s="6"/>
      <c r="M52" s="101">
        <v>13651</v>
      </c>
      <c r="N52" s="83">
        <v>13651</v>
      </c>
      <c r="O52" s="6" t="s">
        <v>591</v>
      </c>
      <c r="P52" s="3"/>
      <c r="Q52" s="3"/>
      <c r="R52" s="3"/>
      <c r="S52" s="121"/>
      <c r="T52" s="57"/>
    </row>
    <row r="53" spans="1:20" ht="114.75" x14ac:dyDescent="0.2">
      <c r="A53" s="7" t="s">
        <v>1241</v>
      </c>
      <c r="B53" s="99" t="s">
        <v>361</v>
      </c>
      <c r="C53" s="6" t="s">
        <v>330</v>
      </c>
      <c r="D53" s="83" t="s">
        <v>878</v>
      </c>
      <c r="E53" s="6"/>
      <c r="F53" s="83" t="s">
        <v>735</v>
      </c>
      <c r="G53" s="84" t="s">
        <v>489</v>
      </c>
      <c r="H53" s="9">
        <v>40909</v>
      </c>
      <c r="I53" s="6"/>
      <c r="J53" s="83" t="s">
        <v>832</v>
      </c>
      <c r="K53" s="100"/>
      <c r="L53" s="6"/>
      <c r="M53" s="101">
        <v>388915</v>
      </c>
      <c r="N53" s="83">
        <v>388915</v>
      </c>
      <c r="O53" s="6" t="s">
        <v>591</v>
      </c>
      <c r="P53" s="3"/>
      <c r="Q53" s="3"/>
      <c r="R53" s="3"/>
      <c r="S53" s="121"/>
      <c r="T53" s="57"/>
    </row>
    <row r="54" spans="1:20" ht="114.75" x14ac:dyDescent="0.2">
      <c r="A54" s="7" t="s">
        <v>1242</v>
      </c>
      <c r="B54" s="99" t="s">
        <v>362</v>
      </c>
      <c r="C54" s="6" t="s">
        <v>330</v>
      </c>
      <c r="D54" s="83" t="s">
        <v>879</v>
      </c>
      <c r="E54" s="6"/>
      <c r="F54" s="83" t="s">
        <v>736</v>
      </c>
      <c r="G54" s="84" t="s">
        <v>490</v>
      </c>
      <c r="H54" s="9">
        <v>40909</v>
      </c>
      <c r="I54" s="6"/>
      <c r="J54" s="83" t="s">
        <v>832</v>
      </c>
      <c r="K54" s="100"/>
      <c r="L54" s="6"/>
      <c r="M54" s="101">
        <v>15926</v>
      </c>
      <c r="N54" s="83">
        <v>15926</v>
      </c>
      <c r="O54" s="6" t="s">
        <v>591</v>
      </c>
      <c r="P54" s="3"/>
      <c r="Q54" s="3"/>
      <c r="R54" s="3"/>
      <c r="S54" s="121"/>
      <c r="T54" s="57"/>
    </row>
    <row r="55" spans="1:20" ht="114.75" x14ac:dyDescent="0.2">
      <c r="A55" s="7" t="s">
        <v>1243</v>
      </c>
      <c r="B55" s="99" t="s">
        <v>363</v>
      </c>
      <c r="C55" s="6" t="s">
        <v>330</v>
      </c>
      <c r="D55" s="83" t="s">
        <v>880</v>
      </c>
      <c r="E55" s="6"/>
      <c r="F55" s="83" t="s">
        <v>737</v>
      </c>
      <c r="G55" s="84" t="s">
        <v>491</v>
      </c>
      <c r="H55" s="9">
        <v>40909</v>
      </c>
      <c r="I55" s="6"/>
      <c r="J55" s="83" t="s">
        <v>832</v>
      </c>
      <c r="K55" s="100"/>
      <c r="L55" s="6"/>
      <c r="M55" s="101">
        <v>249352</v>
      </c>
      <c r="N55" s="83">
        <v>249352</v>
      </c>
      <c r="O55" s="6" t="s">
        <v>591</v>
      </c>
      <c r="P55" s="3"/>
      <c r="Q55" s="3"/>
      <c r="R55" s="3"/>
      <c r="S55" s="121"/>
      <c r="T55" s="57"/>
    </row>
    <row r="56" spans="1:20" ht="114.75" x14ac:dyDescent="0.2">
      <c r="A56" s="7" t="s">
        <v>1244</v>
      </c>
      <c r="B56" s="99" t="s">
        <v>364</v>
      </c>
      <c r="C56" s="6" t="s">
        <v>330</v>
      </c>
      <c r="D56" s="83" t="s">
        <v>881</v>
      </c>
      <c r="E56" s="6"/>
      <c r="F56" s="83" t="s">
        <v>738</v>
      </c>
      <c r="G56" s="84" t="s">
        <v>492</v>
      </c>
      <c r="H56" s="9">
        <v>40909</v>
      </c>
      <c r="I56" s="6"/>
      <c r="J56" s="83" t="s">
        <v>832</v>
      </c>
      <c r="K56" s="100"/>
      <c r="L56" s="6"/>
      <c r="M56" s="101">
        <v>6825</v>
      </c>
      <c r="N56" s="83">
        <v>6825</v>
      </c>
      <c r="O56" s="6" t="s">
        <v>591</v>
      </c>
      <c r="P56" s="3"/>
      <c r="Q56" s="3"/>
      <c r="R56" s="3"/>
      <c r="S56" s="121"/>
      <c r="T56" s="57"/>
    </row>
    <row r="57" spans="1:20" ht="114.75" x14ac:dyDescent="0.2">
      <c r="A57" s="7" t="s">
        <v>1245</v>
      </c>
      <c r="B57" s="99" t="s">
        <v>365</v>
      </c>
      <c r="C57" s="6" t="s">
        <v>330</v>
      </c>
      <c r="D57" s="83" t="s">
        <v>882</v>
      </c>
      <c r="E57" s="6"/>
      <c r="F57" s="83" t="s">
        <v>739</v>
      </c>
      <c r="G57" s="84" t="s">
        <v>493</v>
      </c>
      <c r="H57" s="9">
        <v>40909</v>
      </c>
      <c r="I57" s="6"/>
      <c r="J57" s="83" t="s">
        <v>832</v>
      </c>
      <c r="K57" s="100"/>
      <c r="L57" s="6"/>
      <c r="M57" s="101">
        <v>543203</v>
      </c>
      <c r="N57" s="83">
        <v>543203</v>
      </c>
      <c r="O57" s="6" t="s">
        <v>591</v>
      </c>
      <c r="P57" s="3"/>
      <c r="Q57" s="3"/>
      <c r="R57" s="3"/>
      <c r="S57" s="121"/>
      <c r="T57" s="57"/>
    </row>
    <row r="58" spans="1:20" ht="114.75" x14ac:dyDescent="0.2">
      <c r="A58" s="7" t="s">
        <v>1246</v>
      </c>
      <c r="B58" s="99" t="s">
        <v>366</v>
      </c>
      <c r="C58" s="6" t="s">
        <v>330</v>
      </c>
      <c r="D58" s="83" t="s">
        <v>883</v>
      </c>
      <c r="E58" s="6"/>
      <c r="F58" s="83" t="s">
        <v>734</v>
      </c>
      <c r="G58" s="84" t="s">
        <v>494</v>
      </c>
      <c r="H58" s="9">
        <v>40909</v>
      </c>
      <c r="I58" s="6"/>
      <c r="J58" s="83" t="s">
        <v>832</v>
      </c>
      <c r="K58" s="100"/>
      <c r="L58" s="6"/>
      <c r="M58" s="101">
        <v>13651</v>
      </c>
      <c r="N58" s="83">
        <v>13651</v>
      </c>
      <c r="O58" s="6" t="s">
        <v>591</v>
      </c>
      <c r="P58" s="3"/>
      <c r="Q58" s="3"/>
      <c r="R58" s="3"/>
      <c r="S58" s="121"/>
      <c r="T58" s="57"/>
    </row>
    <row r="59" spans="1:20" ht="114.75" x14ac:dyDescent="0.2">
      <c r="A59" s="7" t="s">
        <v>1247</v>
      </c>
      <c r="B59" s="99" t="s">
        <v>367</v>
      </c>
      <c r="C59" s="6" t="s">
        <v>330</v>
      </c>
      <c r="D59" s="83" t="s">
        <v>884</v>
      </c>
      <c r="E59" s="6"/>
      <c r="F59" s="83" t="s">
        <v>740</v>
      </c>
      <c r="G59" s="84" t="s">
        <v>495</v>
      </c>
      <c r="H59" s="9">
        <v>40909</v>
      </c>
      <c r="I59" s="6"/>
      <c r="J59" s="83" t="s">
        <v>832</v>
      </c>
      <c r="K59" s="100"/>
      <c r="L59" s="6"/>
      <c r="M59" s="101">
        <v>14788</v>
      </c>
      <c r="N59" s="83">
        <v>14788</v>
      </c>
      <c r="O59" s="6" t="s">
        <v>591</v>
      </c>
      <c r="P59" s="3"/>
      <c r="Q59" s="3"/>
      <c r="R59" s="3"/>
      <c r="S59" s="121"/>
      <c r="T59" s="57"/>
    </row>
    <row r="60" spans="1:20" ht="114.75" x14ac:dyDescent="0.2">
      <c r="A60" s="7" t="s">
        <v>1248</v>
      </c>
      <c r="B60" s="99" t="s">
        <v>368</v>
      </c>
      <c r="C60" s="6" t="s">
        <v>330</v>
      </c>
      <c r="D60" s="83" t="s">
        <v>885</v>
      </c>
      <c r="E60" s="6"/>
      <c r="F60" s="83" t="s">
        <v>741</v>
      </c>
      <c r="G60" s="84" t="s">
        <v>496</v>
      </c>
      <c r="H60" s="9">
        <v>40909</v>
      </c>
      <c r="I60" s="6"/>
      <c r="J60" s="83" t="s">
        <v>832</v>
      </c>
      <c r="K60" s="100"/>
      <c r="L60" s="6"/>
      <c r="M60" s="101">
        <v>347355</v>
      </c>
      <c r="N60" s="83">
        <v>347355</v>
      </c>
      <c r="O60" s="6" t="s">
        <v>591</v>
      </c>
      <c r="P60" s="3"/>
      <c r="Q60" s="3"/>
      <c r="R60" s="3"/>
      <c r="S60" s="121"/>
      <c r="T60" s="57"/>
    </row>
    <row r="61" spans="1:20" ht="114.75" x14ac:dyDescent="0.2">
      <c r="A61" s="7" t="s">
        <v>1249</v>
      </c>
      <c r="B61" s="99" t="s">
        <v>369</v>
      </c>
      <c r="C61" s="6" t="s">
        <v>330</v>
      </c>
      <c r="D61" s="83" t="s">
        <v>886</v>
      </c>
      <c r="E61" s="6"/>
      <c r="F61" s="83" t="s">
        <v>742</v>
      </c>
      <c r="G61" s="84" t="s">
        <v>497</v>
      </c>
      <c r="H61" s="9">
        <v>40909</v>
      </c>
      <c r="I61" s="6"/>
      <c r="J61" s="83" t="s">
        <v>832</v>
      </c>
      <c r="K61" s="100"/>
      <c r="L61" s="6"/>
      <c r="M61" s="101">
        <v>3413</v>
      </c>
      <c r="N61" s="83">
        <v>3413</v>
      </c>
      <c r="O61" s="6" t="s">
        <v>591</v>
      </c>
      <c r="P61" s="3"/>
      <c r="Q61" s="3"/>
      <c r="R61" s="3"/>
      <c r="S61" s="121"/>
      <c r="T61" s="57"/>
    </row>
    <row r="62" spans="1:20" ht="114.75" x14ac:dyDescent="0.2">
      <c r="A62" s="7" t="s">
        <v>1250</v>
      </c>
      <c r="B62" s="99" t="s">
        <v>370</v>
      </c>
      <c r="C62" s="6" t="s">
        <v>330</v>
      </c>
      <c r="D62" s="83" t="s">
        <v>887</v>
      </c>
      <c r="E62" s="6"/>
      <c r="F62" s="83" t="s">
        <v>743</v>
      </c>
      <c r="G62" s="84" t="s">
        <v>498</v>
      </c>
      <c r="H62" s="9">
        <v>40909</v>
      </c>
      <c r="I62" s="6"/>
      <c r="J62" s="83" t="s">
        <v>832</v>
      </c>
      <c r="K62" s="100"/>
      <c r="L62" s="6"/>
      <c r="M62" s="101">
        <v>309189</v>
      </c>
      <c r="N62" s="83">
        <v>309189</v>
      </c>
      <c r="O62" s="6" t="s">
        <v>591</v>
      </c>
      <c r="P62" s="3"/>
      <c r="Q62" s="3"/>
      <c r="R62" s="3"/>
      <c r="S62" s="121"/>
      <c r="T62" s="57"/>
    </row>
    <row r="63" spans="1:20" ht="114.75" x14ac:dyDescent="0.2">
      <c r="A63" s="7" t="s">
        <v>1251</v>
      </c>
      <c r="B63" s="99" t="s">
        <v>371</v>
      </c>
      <c r="C63" s="6" t="s">
        <v>330</v>
      </c>
      <c r="D63" s="83" t="s">
        <v>888</v>
      </c>
      <c r="E63" s="6"/>
      <c r="F63" s="83" t="s">
        <v>744</v>
      </c>
      <c r="G63" s="84" t="s">
        <v>499</v>
      </c>
      <c r="H63" s="9">
        <v>40909</v>
      </c>
      <c r="I63" s="6"/>
      <c r="J63" s="83" t="s">
        <v>832</v>
      </c>
      <c r="K63" s="100"/>
      <c r="L63" s="6"/>
      <c r="M63" s="101">
        <v>87672</v>
      </c>
      <c r="N63" s="83">
        <v>87672</v>
      </c>
      <c r="O63" s="6" t="s">
        <v>591</v>
      </c>
      <c r="P63" s="3"/>
      <c r="Q63" s="3"/>
      <c r="R63" s="3"/>
      <c r="S63" s="121"/>
      <c r="T63" s="57"/>
    </row>
    <row r="64" spans="1:20" ht="114.75" x14ac:dyDescent="0.2">
      <c r="A64" s="7" t="s">
        <v>1252</v>
      </c>
      <c r="B64" s="99" t="s">
        <v>372</v>
      </c>
      <c r="C64" s="6" t="s">
        <v>330</v>
      </c>
      <c r="D64" s="83" t="s">
        <v>889</v>
      </c>
      <c r="E64" s="6"/>
      <c r="F64" s="83" t="s">
        <v>740</v>
      </c>
      <c r="G64" s="84" t="s">
        <v>500</v>
      </c>
      <c r="H64" s="9">
        <v>40909</v>
      </c>
      <c r="I64" s="6"/>
      <c r="J64" s="83" t="s">
        <v>832</v>
      </c>
      <c r="K64" s="100"/>
      <c r="L64" s="6"/>
      <c r="M64" s="101">
        <v>14788</v>
      </c>
      <c r="N64" s="83">
        <v>14788</v>
      </c>
      <c r="O64" s="6" t="s">
        <v>591</v>
      </c>
      <c r="P64" s="3"/>
      <c r="Q64" s="3"/>
      <c r="R64" s="3"/>
      <c r="S64" s="121"/>
      <c r="T64" s="57"/>
    </row>
    <row r="65" spans="1:20" ht="114.75" x14ac:dyDescent="0.2">
      <c r="A65" s="7" t="s">
        <v>1253</v>
      </c>
      <c r="B65" s="99" t="s">
        <v>373</v>
      </c>
      <c r="C65" s="6" t="s">
        <v>330</v>
      </c>
      <c r="D65" s="83" t="s">
        <v>890</v>
      </c>
      <c r="E65" s="6"/>
      <c r="F65" s="83" t="s">
        <v>736</v>
      </c>
      <c r="G65" s="84" t="s">
        <v>501</v>
      </c>
      <c r="H65" s="9">
        <v>40909</v>
      </c>
      <c r="I65" s="6"/>
      <c r="J65" s="83" t="s">
        <v>832</v>
      </c>
      <c r="K65" s="100"/>
      <c r="L65" s="6"/>
      <c r="M65" s="101">
        <v>15926</v>
      </c>
      <c r="N65" s="83">
        <v>15926</v>
      </c>
      <c r="O65" s="6" t="s">
        <v>591</v>
      </c>
      <c r="P65" s="3"/>
      <c r="Q65" s="3"/>
      <c r="R65" s="3"/>
      <c r="S65" s="121"/>
      <c r="T65" s="57"/>
    </row>
    <row r="66" spans="1:20" ht="114.75" x14ac:dyDescent="0.2">
      <c r="A66" s="7" t="s">
        <v>1254</v>
      </c>
      <c r="B66" s="99" t="s">
        <v>374</v>
      </c>
      <c r="C66" s="6" t="s">
        <v>330</v>
      </c>
      <c r="D66" s="83" t="s">
        <v>891</v>
      </c>
      <c r="E66" s="6"/>
      <c r="F66" s="83" t="s">
        <v>745</v>
      </c>
      <c r="G66" s="84" t="s">
        <v>502</v>
      </c>
      <c r="H66" s="9">
        <v>40909</v>
      </c>
      <c r="I66" s="6"/>
      <c r="J66" s="83" t="s">
        <v>832</v>
      </c>
      <c r="K66" s="100"/>
      <c r="L66" s="6"/>
      <c r="M66" s="101">
        <v>283572</v>
      </c>
      <c r="N66" s="83">
        <v>75322.12</v>
      </c>
      <c r="O66" s="6" t="s">
        <v>591</v>
      </c>
      <c r="P66" s="3"/>
      <c r="Q66" s="3"/>
      <c r="R66" s="3"/>
      <c r="S66" s="121"/>
      <c r="T66" s="57"/>
    </row>
    <row r="67" spans="1:20" ht="114.75" x14ac:dyDescent="0.2">
      <c r="A67" s="7" t="s">
        <v>1255</v>
      </c>
      <c r="B67" s="99" t="s">
        <v>375</v>
      </c>
      <c r="C67" s="6" t="s">
        <v>330</v>
      </c>
      <c r="D67" s="83" t="s">
        <v>892</v>
      </c>
      <c r="E67" s="6"/>
      <c r="F67" s="83" t="s">
        <v>746</v>
      </c>
      <c r="G67" s="84" t="s">
        <v>503</v>
      </c>
      <c r="H67" s="9">
        <v>40909</v>
      </c>
      <c r="I67" s="6"/>
      <c r="J67" s="83" t="s">
        <v>832</v>
      </c>
      <c r="K67" s="100"/>
      <c r="L67" s="6"/>
      <c r="M67" s="101">
        <v>40952</v>
      </c>
      <c r="N67" s="83">
        <v>0</v>
      </c>
      <c r="O67" s="6" t="s">
        <v>591</v>
      </c>
      <c r="P67" s="3"/>
      <c r="Q67" s="3"/>
      <c r="R67" s="3"/>
      <c r="S67" s="121"/>
      <c r="T67" s="57"/>
    </row>
    <row r="68" spans="1:20" ht="114.75" x14ac:dyDescent="0.2">
      <c r="A68" s="7" t="s">
        <v>1256</v>
      </c>
      <c r="B68" s="99" t="s">
        <v>376</v>
      </c>
      <c r="C68" s="6" t="s">
        <v>330</v>
      </c>
      <c r="D68" s="83" t="s">
        <v>893</v>
      </c>
      <c r="E68" s="6"/>
      <c r="F68" s="83" t="s">
        <v>747</v>
      </c>
      <c r="G68" s="84" t="s">
        <v>504</v>
      </c>
      <c r="H68" s="9">
        <v>40909</v>
      </c>
      <c r="I68" s="6"/>
      <c r="J68" s="83" t="s">
        <v>832</v>
      </c>
      <c r="K68" s="100"/>
      <c r="L68" s="6"/>
      <c r="M68" s="101">
        <v>208413</v>
      </c>
      <c r="N68" s="83">
        <v>0</v>
      </c>
      <c r="O68" s="6" t="s">
        <v>591</v>
      </c>
      <c r="P68" s="3"/>
      <c r="Q68" s="3"/>
      <c r="R68" s="3"/>
      <c r="S68" s="121"/>
      <c r="T68" s="57"/>
    </row>
    <row r="69" spans="1:20" ht="114.75" x14ac:dyDescent="0.2">
      <c r="A69" s="7" t="s">
        <v>1257</v>
      </c>
      <c r="B69" s="99" t="s">
        <v>377</v>
      </c>
      <c r="C69" s="6" t="s">
        <v>330</v>
      </c>
      <c r="D69" s="83" t="s">
        <v>894</v>
      </c>
      <c r="E69" s="6"/>
      <c r="F69" s="83" t="s">
        <v>748</v>
      </c>
      <c r="G69" s="84" t="s">
        <v>505</v>
      </c>
      <c r="H69" s="9">
        <v>40909</v>
      </c>
      <c r="I69" s="6"/>
      <c r="J69" s="83" t="s">
        <v>832</v>
      </c>
      <c r="K69" s="100"/>
      <c r="L69" s="6"/>
      <c r="M69" s="101">
        <v>261923</v>
      </c>
      <c r="N69" s="83">
        <v>0</v>
      </c>
      <c r="O69" s="6" t="s">
        <v>591</v>
      </c>
      <c r="P69" s="3"/>
      <c r="Q69" s="3"/>
      <c r="R69" s="3"/>
      <c r="S69" s="121"/>
      <c r="T69" s="57"/>
    </row>
    <row r="70" spans="1:20" ht="114.75" x14ac:dyDescent="0.2">
      <c r="A70" s="7" t="s">
        <v>1258</v>
      </c>
      <c r="B70" s="99" t="s">
        <v>378</v>
      </c>
      <c r="C70" s="6" t="s">
        <v>330</v>
      </c>
      <c r="D70" s="83" t="s">
        <v>895</v>
      </c>
      <c r="E70" s="6"/>
      <c r="F70" s="83" t="s">
        <v>749</v>
      </c>
      <c r="G70" s="84" t="s">
        <v>506</v>
      </c>
      <c r="H70" s="9">
        <v>40909</v>
      </c>
      <c r="I70" s="6"/>
      <c r="J70" s="83" t="s">
        <v>832</v>
      </c>
      <c r="K70" s="100"/>
      <c r="L70" s="6"/>
      <c r="M70" s="101">
        <v>254524</v>
      </c>
      <c r="N70" s="83">
        <v>0</v>
      </c>
      <c r="O70" s="6" t="s">
        <v>591</v>
      </c>
      <c r="P70" s="3"/>
      <c r="Q70" s="3"/>
      <c r="R70" s="3"/>
      <c r="S70" s="121"/>
      <c r="T70" s="57"/>
    </row>
    <row r="71" spans="1:20" ht="114.75" x14ac:dyDescent="0.2">
      <c r="A71" s="7" t="s">
        <v>1259</v>
      </c>
      <c r="B71" s="99" t="s">
        <v>379</v>
      </c>
      <c r="C71" s="6" t="s">
        <v>330</v>
      </c>
      <c r="D71" s="83" t="s">
        <v>896</v>
      </c>
      <c r="E71" s="6"/>
      <c r="F71" s="83" t="s">
        <v>750</v>
      </c>
      <c r="G71" s="84" t="s">
        <v>507</v>
      </c>
      <c r="H71" s="9">
        <v>40909</v>
      </c>
      <c r="I71" s="6"/>
      <c r="J71" s="83" t="s">
        <v>832</v>
      </c>
      <c r="K71" s="100"/>
      <c r="L71" s="6"/>
      <c r="M71" s="101">
        <v>5688</v>
      </c>
      <c r="N71" s="83">
        <v>0</v>
      </c>
      <c r="O71" s="6" t="s">
        <v>591</v>
      </c>
      <c r="P71" s="3"/>
      <c r="Q71" s="3"/>
      <c r="R71" s="3"/>
      <c r="S71" s="121"/>
      <c r="T71" s="57"/>
    </row>
    <row r="72" spans="1:20" ht="114.75" x14ac:dyDescent="0.2">
      <c r="A72" s="7" t="s">
        <v>1260</v>
      </c>
      <c r="B72" s="99" t="s">
        <v>380</v>
      </c>
      <c r="C72" s="6" t="s">
        <v>330</v>
      </c>
      <c r="D72" s="83" t="s">
        <v>897</v>
      </c>
      <c r="E72" s="6"/>
      <c r="F72" s="83" t="s">
        <v>747</v>
      </c>
      <c r="G72" s="84" t="s">
        <v>508</v>
      </c>
      <c r="H72" s="9">
        <v>40909</v>
      </c>
      <c r="I72" s="6"/>
      <c r="J72" s="83" t="s">
        <v>832</v>
      </c>
      <c r="K72" s="100"/>
      <c r="L72" s="6"/>
      <c r="M72" s="101">
        <v>208413</v>
      </c>
      <c r="N72" s="83">
        <v>0</v>
      </c>
      <c r="O72" s="6" t="s">
        <v>591</v>
      </c>
      <c r="P72" s="3"/>
      <c r="Q72" s="3"/>
      <c r="R72" s="3"/>
      <c r="S72" s="121"/>
      <c r="T72" s="57"/>
    </row>
    <row r="73" spans="1:20" ht="114.75" x14ac:dyDescent="0.2">
      <c r="A73" s="7" t="s">
        <v>1261</v>
      </c>
      <c r="B73" s="99" t="s">
        <v>381</v>
      </c>
      <c r="C73" s="6" t="s">
        <v>330</v>
      </c>
      <c r="D73" s="83" t="s">
        <v>898</v>
      </c>
      <c r="E73" s="6"/>
      <c r="F73" s="83" t="s">
        <v>751</v>
      </c>
      <c r="G73" s="84" t="s">
        <v>509</v>
      </c>
      <c r="H73" s="9">
        <v>40909</v>
      </c>
      <c r="I73" s="6"/>
      <c r="J73" s="83" t="s">
        <v>832</v>
      </c>
      <c r="K73" s="100"/>
      <c r="L73" s="6"/>
      <c r="M73" s="101">
        <v>436431</v>
      </c>
      <c r="N73" s="83">
        <v>0</v>
      </c>
      <c r="O73" s="6" t="s">
        <v>591</v>
      </c>
      <c r="P73" s="3"/>
      <c r="Q73" s="3"/>
      <c r="R73" s="3"/>
      <c r="S73" s="121"/>
      <c r="T73" s="57"/>
    </row>
    <row r="74" spans="1:20" ht="114.75" x14ac:dyDescent="0.2">
      <c r="A74" s="7" t="s">
        <v>1262</v>
      </c>
      <c r="B74" s="99" t="s">
        <v>382</v>
      </c>
      <c r="C74" s="6" t="s">
        <v>330</v>
      </c>
      <c r="D74" s="83" t="s">
        <v>899</v>
      </c>
      <c r="E74" s="6"/>
      <c r="F74" s="83" t="s">
        <v>752</v>
      </c>
      <c r="G74" s="84" t="s">
        <v>510</v>
      </c>
      <c r="H74" s="9">
        <v>40909</v>
      </c>
      <c r="I74" s="6"/>
      <c r="J74" s="83" t="s">
        <v>832</v>
      </c>
      <c r="K74" s="100"/>
      <c r="L74" s="6"/>
      <c r="M74" s="101">
        <v>34127</v>
      </c>
      <c r="N74" s="83">
        <v>0</v>
      </c>
      <c r="O74" s="6" t="s">
        <v>591</v>
      </c>
      <c r="P74" s="3"/>
      <c r="Q74" s="3"/>
      <c r="R74" s="3"/>
      <c r="S74" s="121"/>
      <c r="T74" s="57"/>
    </row>
    <row r="75" spans="1:20" ht="114.75" x14ac:dyDescent="0.2">
      <c r="A75" s="7" t="s">
        <v>1263</v>
      </c>
      <c r="B75" s="99" t="s">
        <v>383</v>
      </c>
      <c r="C75" s="6" t="s">
        <v>330</v>
      </c>
      <c r="D75" s="83" t="s">
        <v>900</v>
      </c>
      <c r="E75" s="6"/>
      <c r="F75" s="83" t="s">
        <v>736</v>
      </c>
      <c r="G75" s="84" t="s">
        <v>511</v>
      </c>
      <c r="H75" s="9">
        <v>40909</v>
      </c>
      <c r="I75" s="6"/>
      <c r="J75" s="83" t="s">
        <v>832</v>
      </c>
      <c r="K75" s="100"/>
      <c r="L75" s="6"/>
      <c r="M75" s="101">
        <v>15926</v>
      </c>
      <c r="N75" s="83">
        <v>0</v>
      </c>
      <c r="O75" s="6" t="s">
        <v>591</v>
      </c>
      <c r="P75" s="3"/>
      <c r="Q75" s="3"/>
      <c r="R75" s="3"/>
      <c r="S75" s="121"/>
      <c r="T75" s="57"/>
    </row>
    <row r="76" spans="1:20" ht="114.75" x14ac:dyDescent="0.2">
      <c r="A76" s="7" t="s">
        <v>1264</v>
      </c>
      <c r="B76" s="99" t="s">
        <v>384</v>
      </c>
      <c r="C76" s="6" t="s">
        <v>330</v>
      </c>
      <c r="D76" s="83" t="s">
        <v>901</v>
      </c>
      <c r="E76" s="6"/>
      <c r="F76" s="83" t="s">
        <v>753</v>
      </c>
      <c r="G76" s="84" t="s">
        <v>512</v>
      </c>
      <c r="H76" s="9">
        <v>40909</v>
      </c>
      <c r="I76" s="6"/>
      <c r="J76" s="83" t="s">
        <v>832</v>
      </c>
      <c r="K76" s="100"/>
      <c r="L76" s="6"/>
      <c r="M76" s="101">
        <v>318243</v>
      </c>
      <c r="N76" s="83">
        <v>0</v>
      </c>
      <c r="O76" s="6" t="s">
        <v>591</v>
      </c>
      <c r="P76" s="3"/>
      <c r="Q76" s="3"/>
      <c r="R76" s="3"/>
      <c r="S76" s="121"/>
      <c r="T76" s="57"/>
    </row>
    <row r="77" spans="1:20" ht="114.75" x14ac:dyDescent="0.2">
      <c r="A77" s="7" t="s">
        <v>1265</v>
      </c>
      <c r="B77" s="99" t="s">
        <v>385</v>
      </c>
      <c r="C77" s="6" t="s">
        <v>330</v>
      </c>
      <c r="D77" s="83" t="s">
        <v>902</v>
      </c>
      <c r="E77" s="6"/>
      <c r="F77" s="83" t="s">
        <v>754</v>
      </c>
      <c r="G77" s="84" t="s">
        <v>513</v>
      </c>
      <c r="H77" s="9">
        <v>40909</v>
      </c>
      <c r="I77" s="6"/>
      <c r="J77" s="83" t="s">
        <v>832</v>
      </c>
      <c r="K77" s="100"/>
      <c r="L77" s="6"/>
      <c r="M77" s="101">
        <v>251111</v>
      </c>
      <c r="N77" s="83">
        <v>0</v>
      </c>
      <c r="O77" s="6" t="s">
        <v>591</v>
      </c>
      <c r="P77" s="3"/>
      <c r="Q77" s="3"/>
      <c r="R77" s="3"/>
      <c r="S77" s="121"/>
      <c r="T77" s="57"/>
    </row>
    <row r="78" spans="1:20" ht="114.75" x14ac:dyDescent="0.2">
      <c r="A78" s="7" t="s">
        <v>1266</v>
      </c>
      <c r="B78" s="99" t="s">
        <v>386</v>
      </c>
      <c r="C78" s="6" t="s">
        <v>330</v>
      </c>
      <c r="D78" s="83" t="s">
        <v>903</v>
      </c>
      <c r="E78" s="6"/>
      <c r="F78" s="83" t="s">
        <v>742</v>
      </c>
      <c r="G78" s="84" t="s">
        <v>514</v>
      </c>
      <c r="H78" s="9">
        <v>40909</v>
      </c>
      <c r="I78" s="6"/>
      <c r="J78" s="83" t="s">
        <v>832</v>
      </c>
      <c r="K78" s="100"/>
      <c r="L78" s="6"/>
      <c r="M78" s="101">
        <v>3413</v>
      </c>
      <c r="N78" s="83">
        <v>0</v>
      </c>
      <c r="O78" s="6" t="s">
        <v>591</v>
      </c>
      <c r="P78" s="3"/>
      <c r="Q78" s="3"/>
      <c r="R78" s="3"/>
      <c r="S78" s="121"/>
      <c r="T78" s="57"/>
    </row>
    <row r="79" spans="1:20" ht="114.75" x14ac:dyDescent="0.2">
      <c r="A79" s="7" t="s">
        <v>1267</v>
      </c>
      <c r="B79" s="99" t="s">
        <v>387</v>
      </c>
      <c r="C79" s="6" t="s">
        <v>330</v>
      </c>
      <c r="D79" s="83" t="s">
        <v>904</v>
      </c>
      <c r="E79" s="6"/>
      <c r="F79" s="83" t="s">
        <v>755</v>
      </c>
      <c r="G79" s="84" t="s">
        <v>515</v>
      </c>
      <c r="H79" s="9">
        <v>40909</v>
      </c>
      <c r="I79" s="6"/>
      <c r="J79" s="83" t="s">
        <v>832</v>
      </c>
      <c r="K79" s="100"/>
      <c r="L79" s="6"/>
      <c r="M79" s="101">
        <v>223201</v>
      </c>
      <c r="N79" s="83">
        <v>0</v>
      </c>
      <c r="O79" s="6" t="s">
        <v>591</v>
      </c>
      <c r="P79" s="3"/>
      <c r="Q79" s="3"/>
      <c r="R79" s="3"/>
      <c r="S79" s="121"/>
      <c r="T79" s="57"/>
    </row>
    <row r="80" spans="1:20" ht="114.75" x14ac:dyDescent="0.2">
      <c r="A80" s="7" t="s">
        <v>1268</v>
      </c>
      <c r="B80" s="99" t="s">
        <v>388</v>
      </c>
      <c r="C80" s="6" t="s">
        <v>330</v>
      </c>
      <c r="D80" s="83" t="s">
        <v>905</v>
      </c>
      <c r="E80" s="6"/>
      <c r="F80" s="83" t="s">
        <v>756</v>
      </c>
      <c r="G80" s="84" t="s">
        <v>516</v>
      </c>
      <c r="H80" s="9">
        <v>40909</v>
      </c>
      <c r="I80" s="6"/>
      <c r="J80" s="83" t="s">
        <v>832</v>
      </c>
      <c r="K80" s="100"/>
      <c r="L80" s="6"/>
      <c r="M80" s="101">
        <v>145767</v>
      </c>
      <c r="N80" s="83">
        <v>0</v>
      </c>
      <c r="O80" s="6" t="s">
        <v>591</v>
      </c>
      <c r="P80" s="3"/>
      <c r="Q80" s="3"/>
      <c r="R80" s="3"/>
      <c r="S80" s="121"/>
      <c r="T80" s="57"/>
    </row>
    <row r="81" spans="1:20" ht="114.75" x14ac:dyDescent="0.2">
      <c r="A81" s="7" t="s">
        <v>1269</v>
      </c>
      <c r="B81" s="99" t="s">
        <v>389</v>
      </c>
      <c r="C81" s="6" t="s">
        <v>330</v>
      </c>
      <c r="D81" s="83" t="s">
        <v>906</v>
      </c>
      <c r="E81" s="6"/>
      <c r="F81" s="83" t="s">
        <v>757</v>
      </c>
      <c r="G81" s="84" t="s">
        <v>517</v>
      </c>
      <c r="H81" s="9">
        <v>40909</v>
      </c>
      <c r="I81" s="6"/>
      <c r="J81" s="83" t="s">
        <v>832</v>
      </c>
      <c r="K81" s="100"/>
      <c r="L81" s="6"/>
      <c r="M81" s="101">
        <v>1298793</v>
      </c>
      <c r="N81" s="83">
        <v>0</v>
      </c>
      <c r="O81" s="6" t="s">
        <v>591</v>
      </c>
      <c r="P81" s="3"/>
      <c r="Q81" s="3"/>
      <c r="R81" s="3"/>
      <c r="S81" s="121"/>
      <c r="T81" s="57"/>
    </row>
    <row r="82" spans="1:20" ht="114.75" x14ac:dyDescent="0.2">
      <c r="A82" s="7" t="s">
        <v>1270</v>
      </c>
      <c r="B82" s="99" t="s">
        <v>390</v>
      </c>
      <c r="C82" s="6" t="s">
        <v>330</v>
      </c>
      <c r="D82" s="83" t="s">
        <v>907</v>
      </c>
      <c r="E82" s="6"/>
      <c r="F82" s="83" t="s">
        <v>725</v>
      </c>
      <c r="G82" s="84" t="s">
        <v>518</v>
      </c>
      <c r="H82" s="9">
        <v>40909</v>
      </c>
      <c r="I82" s="6"/>
      <c r="J82" s="83" t="s">
        <v>832</v>
      </c>
      <c r="K82" s="100"/>
      <c r="L82" s="6"/>
      <c r="M82" s="101">
        <v>215238</v>
      </c>
      <c r="N82" s="83">
        <v>0</v>
      </c>
      <c r="O82" s="6" t="s">
        <v>591</v>
      </c>
      <c r="P82" s="3"/>
      <c r="Q82" s="3"/>
      <c r="R82" s="3"/>
      <c r="S82" s="121"/>
      <c r="T82" s="57"/>
    </row>
    <row r="83" spans="1:20" ht="114.75" x14ac:dyDescent="0.2">
      <c r="A83" s="7" t="s">
        <v>1271</v>
      </c>
      <c r="B83" s="99" t="s">
        <v>391</v>
      </c>
      <c r="C83" s="6" t="s">
        <v>330</v>
      </c>
      <c r="D83" s="83" t="s">
        <v>908</v>
      </c>
      <c r="E83" s="6"/>
      <c r="F83" s="83" t="s">
        <v>758</v>
      </c>
      <c r="G83" s="84" t="s">
        <v>519</v>
      </c>
      <c r="H83" s="9">
        <v>40909</v>
      </c>
      <c r="I83" s="6"/>
      <c r="J83" s="83" t="s">
        <v>832</v>
      </c>
      <c r="K83" s="100"/>
      <c r="L83" s="6"/>
      <c r="M83" s="101">
        <v>243148</v>
      </c>
      <c r="N83" s="83">
        <v>0</v>
      </c>
      <c r="O83" s="6" t="s">
        <v>591</v>
      </c>
      <c r="P83" s="3"/>
      <c r="Q83" s="3"/>
      <c r="R83" s="3"/>
      <c r="S83" s="121"/>
      <c r="T83" s="57"/>
    </row>
    <row r="84" spans="1:20" ht="114.75" x14ac:dyDescent="0.2">
      <c r="A84" s="7" t="s">
        <v>1272</v>
      </c>
      <c r="B84" s="99" t="s">
        <v>392</v>
      </c>
      <c r="C84" s="6" t="s">
        <v>330</v>
      </c>
      <c r="D84" s="83" t="s">
        <v>909</v>
      </c>
      <c r="E84" s="6"/>
      <c r="F84" s="83" t="s">
        <v>759</v>
      </c>
      <c r="G84" s="84" t="s">
        <v>520</v>
      </c>
      <c r="H84" s="9">
        <v>40909</v>
      </c>
      <c r="I84" s="6"/>
      <c r="J84" s="83" t="s">
        <v>832</v>
      </c>
      <c r="K84" s="100"/>
      <c r="L84" s="6"/>
      <c r="M84" s="101">
        <v>31851</v>
      </c>
      <c r="N84" s="83">
        <v>0</v>
      </c>
      <c r="O84" s="6" t="s">
        <v>591</v>
      </c>
      <c r="P84" s="3"/>
      <c r="Q84" s="3"/>
      <c r="R84" s="3"/>
      <c r="S84" s="121"/>
      <c r="T84" s="57"/>
    </row>
    <row r="85" spans="1:20" ht="114.75" x14ac:dyDescent="0.2">
      <c r="A85" s="7" t="s">
        <v>1273</v>
      </c>
      <c r="B85" s="99" t="s">
        <v>393</v>
      </c>
      <c r="C85" s="6" t="s">
        <v>330</v>
      </c>
      <c r="D85" s="83" t="s">
        <v>910</v>
      </c>
      <c r="E85" s="6"/>
      <c r="F85" s="83" t="s">
        <v>760</v>
      </c>
      <c r="G85" s="84" t="s">
        <v>521</v>
      </c>
      <c r="H85" s="9">
        <v>40909</v>
      </c>
      <c r="I85" s="6"/>
      <c r="J85" s="83" t="s">
        <v>832</v>
      </c>
      <c r="K85" s="100"/>
      <c r="L85" s="6"/>
      <c r="M85" s="101">
        <v>252777</v>
      </c>
      <c r="N85" s="83">
        <v>0</v>
      </c>
      <c r="O85" s="6" t="s">
        <v>591</v>
      </c>
      <c r="P85" s="3"/>
      <c r="Q85" s="3"/>
      <c r="R85" s="3"/>
      <c r="S85" s="121"/>
      <c r="T85" s="57"/>
    </row>
    <row r="86" spans="1:20" ht="114.75" x14ac:dyDescent="0.2">
      <c r="A86" s="7" t="s">
        <v>1274</v>
      </c>
      <c r="B86" s="99" t="s">
        <v>394</v>
      </c>
      <c r="C86" s="6" t="s">
        <v>330</v>
      </c>
      <c r="D86" s="83" t="s">
        <v>911</v>
      </c>
      <c r="E86" s="6"/>
      <c r="F86" s="83" t="s">
        <v>732</v>
      </c>
      <c r="G86" s="84" t="s">
        <v>522</v>
      </c>
      <c r="H86" s="9">
        <v>40909</v>
      </c>
      <c r="I86" s="6"/>
      <c r="J86" s="83" t="s">
        <v>832</v>
      </c>
      <c r="K86" s="100"/>
      <c r="L86" s="6"/>
      <c r="M86" s="101">
        <v>219789</v>
      </c>
      <c r="N86" s="83">
        <v>0</v>
      </c>
      <c r="O86" s="6" t="s">
        <v>591</v>
      </c>
      <c r="P86" s="3"/>
      <c r="Q86" s="3"/>
      <c r="R86" s="3"/>
      <c r="S86" s="121"/>
      <c r="T86" s="57"/>
    </row>
    <row r="87" spans="1:20" ht="114.75" x14ac:dyDescent="0.2">
      <c r="A87" s="7" t="s">
        <v>1275</v>
      </c>
      <c r="B87" s="99" t="s">
        <v>395</v>
      </c>
      <c r="C87" s="6" t="s">
        <v>330</v>
      </c>
      <c r="D87" s="83" t="s">
        <v>912</v>
      </c>
      <c r="E87" s="6"/>
      <c r="F87" s="83" t="s">
        <v>761</v>
      </c>
      <c r="G87" s="84" t="s">
        <v>523</v>
      </c>
      <c r="H87" s="9">
        <v>40909</v>
      </c>
      <c r="I87" s="6"/>
      <c r="J87" s="83" t="s">
        <v>832</v>
      </c>
      <c r="K87" s="100"/>
      <c r="L87" s="6"/>
      <c r="M87" s="101">
        <v>7963.3</v>
      </c>
      <c r="N87" s="83">
        <v>0</v>
      </c>
      <c r="O87" s="6" t="s">
        <v>591</v>
      </c>
      <c r="P87" s="3"/>
      <c r="Q87" s="3"/>
      <c r="R87" s="3"/>
      <c r="S87" s="121"/>
      <c r="T87" s="57"/>
    </row>
    <row r="88" spans="1:20" ht="114.75" x14ac:dyDescent="0.2">
      <c r="A88" s="7" t="s">
        <v>1276</v>
      </c>
      <c r="B88" s="99" t="s">
        <v>396</v>
      </c>
      <c r="C88" s="6" t="s">
        <v>330</v>
      </c>
      <c r="D88" s="83" t="s">
        <v>913</v>
      </c>
      <c r="E88" s="6"/>
      <c r="F88" s="83" t="s">
        <v>762</v>
      </c>
      <c r="G88" s="84" t="s">
        <v>524</v>
      </c>
      <c r="H88" s="9">
        <v>40909</v>
      </c>
      <c r="I88" s="6"/>
      <c r="J88" s="83" t="s">
        <v>832</v>
      </c>
      <c r="K88" s="100"/>
      <c r="L88" s="6"/>
      <c r="M88" s="101">
        <v>291535</v>
      </c>
      <c r="N88" s="83">
        <v>0</v>
      </c>
      <c r="O88" s="6" t="s">
        <v>591</v>
      </c>
      <c r="P88" s="3"/>
      <c r="Q88" s="3"/>
      <c r="R88" s="3"/>
      <c r="S88" s="121"/>
      <c r="T88" s="57"/>
    </row>
    <row r="89" spans="1:20" ht="114.75" x14ac:dyDescent="0.2">
      <c r="A89" s="7" t="s">
        <v>1277</v>
      </c>
      <c r="B89" s="99" t="s">
        <v>397</v>
      </c>
      <c r="C89" s="6" t="s">
        <v>330</v>
      </c>
      <c r="D89" s="83" t="s">
        <v>914</v>
      </c>
      <c r="E89" s="6"/>
      <c r="F89" s="83" t="s">
        <v>763</v>
      </c>
      <c r="G89" s="84" t="s">
        <v>525</v>
      </c>
      <c r="H89" s="9">
        <v>40909</v>
      </c>
      <c r="I89" s="6"/>
      <c r="J89" s="83" t="s">
        <v>832</v>
      </c>
      <c r="K89" s="100"/>
      <c r="L89" s="6"/>
      <c r="M89" s="101">
        <v>2292540</v>
      </c>
      <c r="N89" s="83">
        <v>0</v>
      </c>
      <c r="O89" s="6" t="s">
        <v>591</v>
      </c>
      <c r="P89" s="3"/>
      <c r="Q89" s="3"/>
      <c r="R89" s="3"/>
      <c r="S89" s="121"/>
      <c r="T89" s="57"/>
    </row>
    <row r="90" spans="1:20" ht="114.75" x14ac:dyDescent="0.2">
      <c r="A90" s="7" t="s">
        <v>1278</v>
      </c>
      <c r="B90" s="99" t="s">
        <v>398</v>
      </c>
      <c r="C90" s="6" t="s">
        <v>330</v>
      </c>
      <c r="D90" s="83" t="s">
        <v>915</v>
      </c>
      <c r="E90" s="6"/>
      <c r="F90" s="83" t="s">
        <v>764</v>
      </c>
      <c r="G90" s="84" t="s">
        <v>526</v>
      </c>
      <c r="H90" s="9">
        <v>40909</v>
      </c>
      <c r="I90" s="6"/>
      <c r="J90" s="83" t="s">
        <v>832</v>
      </c>
      <c r="K90" s="100"/>
      <c r="L90" s="6"/>
      <c r="M90" s="101">
        <v>555767</v>
      </c>
      <c r="N90" s="83">
        <v>0</v>
      </c>
      <c r="O90" s="6" t="s">
        <v>591</v>
      </c>
      <c r="P90" s="3"/>
      <c r="Q90" s="3"/>
      <c r="R90" s="3"/>
      <c r="S90" s="121"/>
      <c r="T90" s="57"/>
    </row>
    <row r="91" spans="1:20" ht="114.75" x14ac:dyDescent="0.2">
      <c r="A91" s="7" t="s">
        <v>1279</v>
      </c>
      <c r="B91" s="99" t="s">
        <v>399</v>
      </c>
      <c r="C91" s="6" t="s">
        <v>330</v>
      </c>
      <c r="D91" s="83" t="s">
        <v>897</v>
      </c>
      <c r="E91" s="6"/>
      <c r="F91" s="83" t="s">
        <v>765</v>
      </c>
      <c r="G91" s="85" t="s">
        <v>527</v>
      </c>
      <c r="H91" s="9">
        <v>41113</v>
      </c>
      <c r="I91" s="9"/>
      <c r="J91" s="83" t="s">
        <v>833</v>
      </c>
      <c r="K91" s="100">
        <v>2012</v>
      </c>
      <c r="L91" s="6"/>
      <c r="M91" s="101">
        <f>SUM(M92:M97)</f>
        <v>195116</v>
      </c>
      <c r="N91" s="101">
        <f>SUM(N92:N97)</f>
        <v>84699</v>
      </c>
      <c r="O91" s="6" t="s">
        <v>591</v>
      </c>
      <c r="P91" s="3"/>
      <c r="Q91" s="3"/>
      <c r="R91" s="3"/>
      <c r="S91" s="121"/>
      <c r="T91" s="57"/>
    </row>
    <row r="92" spans="1:20" ht="89.25" x14ac:dyDescent="0.2">
      <c r="A92" s="7" t="s">
        <v>997</v>
      </c>
      <c r="B92" s="102" t="s">
        <v>400</v>
      </c>
      <c r="C92" s="6"/>
      <c r="D92" s="6" t="s">
        <v>897</v>
      </c>
      <c r="E92" s="6"/>
      <c r="F92" s="6" t="s">
        <v>766</v>
      </c>
      <c r="G92" s="7"/>
      <c r="H92" s="9">
        <v>41113</v>
      </c>
      <c r="I92" s="6"/>
      <c r="J92" s="6" t="s">
        <v>833</v>
      </c>
      <c r="K92" s="14">
        <v>2012</v>
      </c>
      <c r="L92" s="6"/>
      <c r="M92" s="15">
        <v>110417</v>
      </c>
      <c r="N92" s="15">
        <v>0</v>
      </c>
      <c r="O92" s="6" t="s">
        <v>591</v>
      </c>
      <c r="P92" s="3"/>
      <c r="Q92" s="3"/>
      <c r="R92" s="3"/>
      <c r="S92" s="121"/>
      <c r="T92" s="57"/>
    </row>
    <row r="93" spans="1:20" ht="89.25" x14ac:dyDescent="0.2">
      <c r="A93" s="7" t="s">
        <v>998</v>
      </c>
      <c r="B93" s="102" t="s">
        <v>401</v>
      </c>
      <c r="C93" s="6"/>
      <c r="D93" s="6" t="s">
        <v>897</v>
      </c>
      <c r="E93" s="6"/>
      <c r="F93" s="6" t="s">
        <v>767</v>
      </c>
      <c r="G93" s="7"/>
      <c r="H93" s="9">
        <v>41113</v>
      </c>
      <c r="I93" s="6"/>
      <c r="J93" s="6" t="s">
        <v>833</v>
      </c>
      <c r="K93" s="14">
        <v>2012</v>
      </c>
      <c r="L93" s="6"/>
      <c r="M93" s="15">
        <v>15610</v>
      </c>
      <c r="N93" s="15">
        <v>15610</v>
      </c>
      <c r="O93" s="6" t="s">
        <v>591</v>
      </c>
      <c r="P93" s="3"/>
      <c r="Q93" s="3"/>
      <c r="R93" s="3"/>
      <c r="S93" s="121"/>
      <c r="T93" s="57"/>
    </row>
    <row r="94" spans="1:20" ht="89.25" x14ac:dyDescent="0.2">
      <c r="A94" s="7" t="s">
        <v>999</v>
      </c>
      <c r="B94" s="102" t="s">
        <v>402</v>
      </c>
      <c r="C94" s="6"/>
      <c r="D94" s="6" t="s">
        <v>897</v>
      </c>
      <c r="E94" s="6"/>
      <c r="F94" s="6" t="s">
        <v>768</v>
      </c>
      <c r="G94" s="7"/>
      <c r="H94" s="9">
        <v>41113</v>
      </c>
      <c r="I94" s="6"/>
      <c r="J94" s="6" t="s">
        <v>833</v>
      </c>
      <c r="K94" s="14">
        <v>2012</v>
      </c>
      <c r="L94" s="6"/>
      <c r="M94" s="15">
        <v>27318</v>
      </c>
      <c r="N94" s="15">
        <v>27318</v>
      </c>
      <c r="O94" s="6" t="s">
        <v>591</v>
      </c>
      <c r="P94" s="3"/>
      <c r="Q94" s="3"/>
      <c r="R94" s="3"/>
      <c r="S94" s="121"/>
      <c r="T94" s="57"/>
    </row>
    <row r="95" spans="1:20" ht="89.25" x14ac:dyDescent="0.2">
      <c r="A95" s="7" t="s">
        <v>1000</v>
      </c>
      <c r="B95" s="102" t="s">
        <v>403</v>
      </c>
      <c r="C95" s="6"/>
      <c r="D95" s="6" t="s">
        <v>897</v>
      </c>
      <c r="E95" s="6"/>
      <c r="F95" s="6" t="s">
        <v>769</v>
      </c>
      <c r="G95" s="7"/>
      <c r="H95" s="9">
        <v>41113</v>
      </c>
      <c r="I95" s="6"/>
      <c r="J95" s="6" t="s">
        <v>833</v>
      </c>
      <c r="K95" s="14">
        <v>2012</v>
      </c>
      <c r="L95" s="6"/>
      <c r="M95" s="15">
        <v>21054</v>
      </c>
      <c r="N95" s="15">
        <v>21054</v>
      </c>
      <c r="O95" s="6" t="s">
        <v>591</v>
      </c>
      <c r="P95" s="3"/>
      <c r="Q95" s="3"/>
      <c r="R95" s="3"/>
      <c r="S95" s="121"/>
      <c r="T95" s="57"/>
    </row>
    <row r="96" spans="1:20" ht="89.25" x14ac:dyDescent="0.2">
      <c r="A96" s="7" t="s">
        <v>1001</v>
      </c>
      <c r="B96" s="102" t="s">
        <v>404</v>
      </c>
      <c r="C96" s="6"/>
      <c r="D96" s="6" t="s">
        <v>897</v>
      </c>
      <c r="E96" s="6"/>
      <c r="F96" s="6" t="s">
        <v>770</v>
      </c>
      <c r="G96" s="7"/>
      <c r="H96" s="9">
        <v>41113</v>
      </c>
      <c r="I96" s="6"/>
      <c r="J96" s="6" t="s">
        <v>833</v>
      </c>
      <c r="K96" s="14">
        <v>2012</v>
      </c>
      <c r="L96" s="6"/>
      <c r="M96" s="15">
        <v>14820</v>
      </c>
      <c r="N96" s="15">
        <v>14820</v>
      </c>
      <c r="O96" s="6" t="s">
        <v>591</v>
      </c>
      <c r="P96" s="3"/>
      <c r="Q96" s="3"/>
      <c r="R96" s="3"/>
      <c r="S96" s="121"/>
      <c r="T96" s="57"/>
    </row>
    <row r="97" spans="1:20" ht="89.25" x14ac:dyDescent="0.2">
      <c r="A97" s="7" t="s">
        <v>1002</v>
      </c>
      <c r="B97" s="102" t="s">
        <v>404</v>
      </c>
      <c r="C97" s="6"/>
      <c r="D97" s="6" t="s">
        <v>897</v>
      </c>
      <c r="E97" s="6"/>
      <c r="F97" s="6" t="s">
        <v>771</v>
      </c>
      <c r="G97" s="7"/>
      <c r="H97" s="9">
        <v>41113</v>
      </c>
      <c r="I97" s="6"/>
      <c r="J97" s="6" t="s">
        <v>833</v>
      </c>
      <c r="K97" s="14">
        <v>2012</v>
      </c>
      <c r="L97" s="6"/>
      <c r="M97" s="15">
        <v>5897</v>
      </c>
      <c r="N97" s="15">
        <v>5897</v>
      </c>
      <c r="O97" s="6" t="s">
        <v>591</v>
      </c>
      <c r="P97" s="3"/>
      <c r="Q97" s="3"/>
      <c r="R97" s="3"/>
      <c r="S97" s="121"/>
      <c r="T97" s="57"/>
    </row>
    <row r="98" spans="1:20" ht="114.75" x14ac:dyDescent="0.2">
      <c r="A98" s="7" t="s">
        <v>1280</v>
      </c>
      <c r="B98" s="99" t="s">
        <v>405</v>
      </c>
      <c r="C98" s="6" t="s">
        <v>330</v>
      </c>
      <c r="D98" s="83" t="s">
        <v>916</v>
      </c>
      <c r="E98" s="6"/>
      <c r="F98" s="83"/>
      <c r="G98" s="84"/>
      <c r="H98" s="9"/>
      <c r="I98" s="6"/>
      <c r="J98" s="83"/>
      <c r="K98" s="100">
        <v>2012</v>
      </c>
      <c r="L98" s="6"/>
      <c r="M98" s="101">
        <f>SUM(M99:M102)</f>
        <v>117877.26000000001</v>
      </c>
      <c r="N98" s="101">
        <f>SUM(N99:N102)</f>
        <v>57596</v>
      </c>
      <c r="O98" s="6" t="s">
        <v>591</v>
      </c>
      <c r="P98" s="3"/>
      <c r="Q98" s="3"/>
      <c r="R98" s="3"/>
      <c r="S98" s="121"/>
      <c r="T98" s="57"/>
    </row>
    <row r="99" spans="1:20" ht="114.75" x14ac:dyDescent="0.2">
      <c r="A99" s="7" t="s">
        <v>997</v>
      </c>
      <c r="B99" s="102" t="s">
        <v>406</v>
      </c>
      <c r="C99" s="6"/>
      <c r="D99" s="6" t="s">
        <v>916</v>
      </c>
      <c r="E99" s="6"/>
      <c r="F99" s="6" t="s">
        <v>772</v>
      </c>
      <c r="G99" s="7" t="s">
        <v>528</v>
      </c>
      <c r="H99" s="9">
        <v>41136</v>
      </c>
      <c r="I99" s="6"/>
      <c r="J99" s="6" t="s">
        <v>834</v>
      </c>
      <c r="K99" s="14">
        <v>2012</v>
      </c>
      <c r="L99" s="6"/>
      <c r="M99" s="15">
        <v>43618.26</v>
      </c>
      <c r="N99" s="15">
        <v>12208</v>
      </c>
      <c r="O99" s="6" t="s">
        <v>591</v>
      </c>
      <c r="P99" s="3"/>
      <c r="Q99" s="3"/>
      <c r="R99" s="3"/>
      <c r="S99" s="121"/>
      <c r="T99" s="57"/>
    </row>
    <row r="100" spans="1:20" ht="114.75" x14ac:dyDescent="0.2">
      <c r="A100" s="7" t="s">
        <v>1000</v>
      </c>
      <c r="B100" s="102" t="s">
        <v>407</v>
      </c>
      <c r="C100" s="6"/>
      <c r="D100" s="6" t="s">
        <v>916</v>
      </c>
      <c r="E100" s="6"/>
      <c r="F100" s="6" t="s">
        <v>773</v>
      </c>
      <c r="G100" s="7" t="s">
        <v>529</v>
      </c>
      <c r="H100" s="9">
        <v>41134</v>
      </c>
      <c r="I100" s="6"/>
      <c r="J100" s="6" t="s">
        <v>835</v>
      </c>
      <c r="K100" s="14">
        <v>2012</v>
      </c>
      <c r="L100" s="6"/>
      <c r="M100" s="15">
        <v>40099</v>
      </c>
      <c r="N100" s="15">
        <v>11228</v>
      </c>
      <c r="O100" s="6" t="s">
        <v>591</v>
      </c>
      <c r="P100" s="3"/>
      <c r="Q100" s="3"/>
      <c r="R100" s="3"/>
      <c r="S100" s="121"/>
      <c r="T100" s="57"/>
    </row>
    <row r="101" spans="1:20" ht="114.75" x14ac:dyDescent="0.2">
      <c r="A101" s="7" t="s">
        <v>1001</v>
      </c>
      <c r="B101" s="102" t="s">
        <v>408</v>
      </c>
      <c r="C101" s="6"/>
      <c r="D101" s="6" t="s">
        <v>916</v>
      </c>
      <c r="E101" s="6"/>
      <c r="F101" s="6" t="s">
        <v>774</v>
      </c>
      <c r="G101" s="7" t="s">
        <v>530</v>
      </c>
      <c r="H101" s="9">
        <v>41267</v>
      </c>
      <c r="I101" s="6"/>
      <c r="J101" s="6" t="s">
        <v>836</v>
      </c>
      <c r="K101" s="14">
        <v>2012</v>
      </c>
      <c r="L101" s="6"/>
      <c r="M101" s="15">
        <v>21500</v>
      </c>
      <c r="N101" s="15">
        <v>21500</v>
      </c>
      <c r="O101" s="6" t="s">
        <v>591</v>
      </c>
      <c r="P101" s="3"/>
      <c r="Q101" s="3"/>
      <c r="R101" s="3"/>
      <c r="S101" s="121"/>
      <c r="T101" s="57"/>
    </row>
    <row r="102" spans="1:20" ht="114.75" x14ac:dyDescent="0.2">
      <c r="A102" s="7" t="s">
        <v>1003</v>
      </c>
      <c r="B102" s="102" t="s">
        <v>410</v>
      </c>
      <c r="C102" s="6"/>
      <c r="D102" s="6" t="s">
        <v>916</v>
      </c>
      <c r="E102" s="6"/>
      <c r="F102" s="6" t="s">
        <v>776</v>
      </c>
      <c r="G102" s="7" t="s">
        <v>531</v>
      </c>
      <c r="H102" s="9">
        <v>41106</v>
      </c>
      <c r="I102" s="6"/>
      <c r="J102" s="6" t="s">
        <v>837</v>
      </c>
      <c r="K102" s="14">
        <v>2012</v>
      </c>
      <c r="L102" s="6"/>
      <c r="M102" s="15">
        <v>12660</v>
      </c>
      <c r="N102" s="15">
        <v>12660</v>
      </c>
      <c r="O102" s="6" t="s">
        <v>591</v>
      </c>
      <c r="P102" s="3"/>
      <c r="Q102" s="3"/>
      <c r="R102" s="3"/>
      <c r="S102" s="121"/>
      <c r="T102" s="57"/>
    </row>
    <row r="103" spans="1:20" ht="114.75" x14ac:dyDescent="0.2">
      <c r="A103" s="7" t="s">
        <v>1281</v>
      </c>
      <c r="B103" s="99" t="s">
        <v>412</v>
      </c>
      <c r="C103" s="6" t="s">
        <v>330</v>
      </c>
      <c r="D103" s="83" t="s">
        <v>918</v>
      </c>
      <c r="E103" s="6"/>
      <c r="F103" s="83" t="s">
        <v>777</v>
      </c>
      <c r="G103" s="84" t="s">
        <v>532</v>
      </c>
      <c r="H103" s="9">
        <v>41099</v>
      </c>
      <c r="I103" s="6"/>
      <c r="J103" s="83" t="s">
        <v>838</v>
      </c>
      <c r="K103" s="103" t="s">
        <v>830</v>
      </c>
      <c r="L103" s="6"/>
      <c r="M103" s="101">
        <v>5066133.72</v>
      </c>
      <c r="N103" s="101">
        <v>0</v>
      </c>
      <c r="O103" s="6" t="s">
        <v>591</v>
      </c>
      <c r="P103" s="3"/>
      <c r="Q103" s="3"/>
      <c r="R103" s="3"/>
      <c r="S103" s="121"/>
      <c r="T103" s="57"/>
    </row>
    <row r="104" spans="1:20" ht="114.75" x14ac:dyDescent="0.2">
      <c r="A104" s="7" t="s">
        <v>1282</v>
      </c>
      <c r="B104" s="99" t="s">
        <v>414</v>
      </c>
      <c r="C104" s="6" t="s">
        <v>330</v>
      </c>
      <c r="D104" s="83" t="s">
        <v>920</v>
      </c>
      <c r="E104" s="6"/>
      <c r="F104" s="83" t="s">
        <v>778</v>
      </c>
      <c r="G104" s="84" t="s">
        <v>533</v>
      </c>
      <c r="H104" s="9">
        <v>41123</v>
      </c>
      <c r="I104" s="6"/>
      <c r="J104" s="83" t="s">
        <v>839</v>
      </c>
      <c r="K104" s="100">
        <v>2012</v>
      </c>
      <c r="L104" s="6"/>
      <c r="M104" s="101">
        <v>99053</v>
      </c>
      <c r="N104" s="101">
        <v>99053</v>
      </c>
      <c r="O104" s="6" t="s">
        <v>591</v>
      </c>
      <c r="P104" s="3"/>
      <c r="Q104" s="3"/>
      <c r="R104" s="3"/>
      <c r="S104" s="121"/>
      <c r="T104" s="57"/>
    </row>
    <row r="105" spans="1:20" ht="114.75" x14ac:dyDescent="0.2">
      <c r="A105" s="7" t="s">
        <v>1283</v>
      </c>
      <c r="B105" s="99" t="s">
        <v>415</v>
      </c>
      <c r="C105" s="6" t="s">
        <v>330</v>
      </c>
      <c r="D105" s="83" t="s">
        <v>921</v>
      </c>
      <c r="E105" s="6"/>
      <c r="F105" s="83"/>
      <c r="G105" s="84"/>
      <c r="H105" s="6"/>
      <c r="I105" s="6"/>
      <c r="J105" s="83"/>
      <c r="K105" s="100">
        <v>2013</v>
      </c>
      <c r="L105" s="6"/>
      <c r="M105" s="101">
        <f>SUM(M106:M109)</f>
        <v>161977.85999999999</v>
      </c>
      <c r="N105" s="101">
        <f>SUM(N106:N109)</f>
        <v>161977.85999999999</v>
      </c>
      <c r="O105" s="6" t="s">
        <v>591</v>
      </c>
      <c r="P105" s="3"/>
      <c r="Q105" s="3"/>
      <c r="R105" s="3"/>
      <c r="S105" s="121"/>
      <c r="T105" s="57"/>
    </row>
    <row r="106" spans="1:20" ht="89.25" x14ac:dyDescent="0.2">
      <c r="A106" s="7" t="s">
        <v>997</v>
      </c>
      <c r="B106" s="102" t="s">
        <v>409</v>
      </c>
      <c r="C106" s="6"/>
      <c r="D106" s="6" t="s">
        <v>917</v>
      </c>
      <c r="E106" s="6"/>
      <c r="F106" s="6" t="s">
        <v>775</v>
      </c>
      <c r="G106" s="7" t="s">
        <v>534</v>
      </c>
      <c r="H106" s="9">
        <v>41367</v>
      </c>
      <c r="I106" s="6"/>
      <c r="J106" s="6" t="s">
        <v>840</v>
      </c>
      <c r="K106" s="14">
        <v>2013</v>
      </c>
      <c r="L106" s="6"/>
      <c r="M106" s="15">
        <v>21699</v>
      </c>
      <c r="N106" s="15">
        <v>21699</v>
      </c>
      <c r="O106" s="6" t="s">
        <v>591</v>
      </c>
      <c r="P106" s="3"/>
      <c r="Q106" s="3"/>
      <c r="R106" s="3"/>
      <c r="S106" s="121"/>
      <c r="T106" s="57"/>
    </row>
    <row r="107" spans="1:20" ht="102" x14ac:dyDescent="0.2">
      <c r="A107" s="7" t="s">
        <v>998</v>
      </c>
      <c r="B107" s="102" t="s">
        <v>408</v>
      </c>
      <c r="C107" s="6"/>
      <c r="D107" s="6" t="s">
        <v>921</v>
      </c>
      <c r="E107" s="6"/>
      <c r="F107" s="6" t="s">
        <v>774</v>
      </c>
      <c r="G107" s="7" t="s">
        <v>535</v>
      </c>
      <c r="H107" s="9">
        <v>41367</v>
      </c>
      <c r="I107" s="6"/>
      <c r="J107" s="6" t="s">
        <v>841</v>
      </c>
      <c r="K107" s="14">
        <v>2013</v>
      </c>
      <c r="L107" s="6"/>
      <c r="M107" s="15">
        <v>20900</v>
      </c>
      <c r="N107" s="15">
        <v>20900</v>
      </c>
      <c r="O107" s="6" t="s">
        <v>591</v>
      </c>
      <c r="P107" s="3"/>
      <c r="Q107" s="3"/>
      <c r="R107" s="3"/>
      <c r="S107" s="121"/>
      <c r="T107" s="57"/>
    </row>
    <row r="108" spans="1:20" ht="102" x14ac:dyDescent="0.2">
      <c r="A108" s="7" t="s">
        <v>999</v>
      </c>
      <c r="B108" s="102" t="s">
        <v>416</v>
      </c>
      <c r="C108" s="6"/>
      <c r="D108" s="6" t="s">
        <v>921</v>
      </c>
      <c r="E108" s="6"/>
      <c r="F108" s="6" t="s">
        <v>779</v>
      </c>
      <c r="G108" s="7" t="s">
        <v>536</v>
      </c>
      <c r="H108" s="9">
        <v>41411</v>
      </c>
      <c r="I108" s="6"/>
      <c r="J108" s="6" t="s">
        <v>842</v>
      </c>
      <c r="K108" s="14">
        <v>2013</v>
      </c>
      <c r="L108" s="6"/>
      <c r="M108" s="15">
        <v>106718.86</v>
      </c>
      <c r="N108" s="15">
        <v>106718.86</v>
      </c>
      <c r="O108" s="6" t="s">
        <v>591</v>
      </c>
      <c r="P108" s="3"/>
      <c r="Q108" s="3"/>
      <c r="R108" s="3"/>
      <c r="S108" s="121"/>
      <c r="T108" s="57"/>
    </row>
    <row r="109" spans="1:20" ht="102" x14ac:dyDescent="0.2">
      <c r="A109" s="7" t="s">
        <v>1000</v>
      </c>
      <c r="B109" s="102" t="s">
        <v>410</v>
      </c>
      <c r="C109" s="6"/>
      <c r="D109" s="6" t="s">
        <v>921</v>
      </c>
      <c r="E109" s="6"/>
      <c r="F109" s="6" t="s">
        <v>776</v>
      </c>
      <c r="G109" s="7" t="s">
        <v>537</v>
      </c>
      <c r="H109" s="9">
        <v>41414</v>
      </c>
      <c r="I109" s="6"/>
      <c r="J109" s="6" t="s">
        <v>843</v>
      </c>
      <c r="K109" s="14">
        <v>2013</v>
      </c>
      <c r="L109" s="6"/>
      <c r="M109" s="15">
        <v>12660</v>
      </c>
      <c r="N109" s="15">
        <v>12660</v>
      </c>
      <c r="O109" s="6" t="s">
        <v>591</v>
      </c>
      <c r="P109" s="3"/>
      <c r="Q109" s="3"/>
      <c r="R109" s="3"/>
      <c r="S109" s="121"/>
      <c r="T109" s="57"/>
    </row>
    <row r="110" spans="1:20" ht="114.75" x14ac:dyDescent="0.2">
      <c r="A110" s="7" t="s">
        <v>1284</v>
      </c>
      <c r="B110" s="99" t="s">
        <v>399</v>
      </c>
      <c r="C110" s="6" t="s">
        <v>330</v>
      </c>
      <c r="D110" s="83" t="s">
        <v>922</v>
      </c>
      <c r="E110" s="6"/>
      <c r="F110" s="83" t="s">
        <v>780</v>
      </c>
      <c r="G110" s="84" t="s">
        <v>538</v>
      </c>
      <c r="H110" s="9">
        <v>41484</v>
      </c>
      <c r="I110" s="6"/>
      <c r="J110" s="83" t="s">
        <v>844</v>
      </c>
      <c r="K110" s="100">
        <v>2013</v>
      </c>
      <c r="L110" s="6"/>
      <c r="M110" s="101">
        <v>554986</v>
      </c>
      <c r="N110" s="101">
        <v>65695</v>
      </c>
      <c r="O110" s="6" t="s">
        <v>591</v>
      </c>
      <c r="P110" s="3"/>
      <c r="Q110" s="3"/>
      <c r="R110" s="3"/>
      <c r="S110" s="121"/>
      <c r="T110" s="57"/>
    </row>
    <row r="111" spans="1:20" ht="114.75" x14ac:dyDescent="0.2">
      <c r="A111" s="7" t="s">
        <v>1285</v>
      </c>
      <c r="B111" s="99" t="s">
        <v>399</v>
      </c>
      <c r="C111" s="6" t="s">
        <v>330</v>
      </c>
      <c r="D111" s="83" t="s">
        <v>923</v>
      </c>
      <c r="E111" s="6"/>
      <c r="F111" s="83" t="s">
        <v>781</v>
      </c>
      <c r="G111" s="84" t="s">
        <v>539</v>
      </c>
      <c r="H111" s="9">
        <v>41484</v>
      </c>
      <c r="I111" s="6"/>
      <c r="J111" s="83" t="s">
        <v>844</v>
      </c>
      <c r="K111" s="100">
        <v>2013</v>
      </c>
      <c r="L111" s="6"/>
      <c r="M111" s="101">
        <v>856843</v>
      </c>
      <c r="N111" s="101">
        <v>99480</v>
      </c>
      <c r="O111" s="6" t="s">
        <v>591</v>
      </c>
      <c r="P111" s="3"/>
      <c r="Q111" s="3"/>
      <c r="R111" s="3"/>
      <c r="S111" s="121"/>
      <c r="T111" s="57"/>
    </row>
    <row r="112" spans="1:20" ht="114.75" x14ac:dyDescent="0.2">
      <c r="A112" s="7" t="s">
        <v>1286</v>
      </c>
      <c r="B112" s="99" t="s">
        <v>399</v>
      </c>
      <c r="C112" s="6" t="s">
        <v>330</v>
      </c>
      <c r="D112" s="83" t="s">
        <v>924</v>
      </c>
      <c r="E112" s="6"/>
      <c r="F112" s="83" t="s">
        <v>782</v>
      </c>
      <c r="G112" s="84" t="s">
        <v>540</v>
      </c>
      <c r="H112" s="9">
        <v>41484</v>
      </c>
      <c r="I112" s="6"/>
      <c r="J112" s="83" t="s">
        <v>844</v>
      </c>
      <c r="K112" s="100">
        <v>2013</v>
      </c>
      <c r="L112" s="6"/>
      <c r="M112" s="101">
        <v>505452</v>
      </c>
      <c r="N112" s="101">
        <v>47505</v>
      </c>
      <c r="O112" s="6" t="s">
        <v>591</v>
      </c>
      <c r="P112" s="3"/>
      <c r="Q112" s="3"/>
      <c r="R112" s="3"/>
      <c r="S112" s="121"/>
      <c r="T112" s="57"/>
    </row>
    <row r="113" spans="1:20" ht="114.75" x14ac:dyDescent="0.2">
      <c r="A113" s="7" t="s">
        <v>1287</v>
      </c>
      <c r="B113" s="99" t="s">
        <v>399</v>
      </c>
      <c r="C113" s="6" t="s">
        <v>330</v>
      </c>
      <c r="D113" s="83" t="s">
        <v>925</v>
      </c>
      <c r="E113" s="6"/>
      <c r="F113" s="83"/>
      <c r="G113" s="84" t="s">
        <v>541</v>
      </c>
      <c r="H113" s="9">
        <v>41484</v>
      </c>
      <c r="I113" s="6"/>
      <c r="J113" s="83"/>
      <c r="K113" s="100">
        <v>2013</v>
      </c>
      <c r="L113" s="6"/>
      <c r="M113" s="101">
        <v>292227</v>
      </c>
      <c r="N113" s="101">
        <v>150250</v>
      </c>
      <c r="O113" s="6" t="s">
        <v>591</v>
      </c>
      <c r="P113" s="3"/>
      <c r="Q113" s="3"/>
      <c r="R113" s="3"/>
      <c r="S113" s="121"/>
      <c r="T113" s="57"/>
    </row>
    <row r="114" spans="1:20" ht="114.75" x14ac:dyDescent="0.2">
      <c r="A114" s="7" t="s">
        <v>1288</v>
      </c>
      <c r="B114" s="99" t="s">
        <v>399</v>
      </c>
      <c r="C114" s="6" t="s">
        <v>330</v>
      </c>
      <c r="D114" s="83" t="s">
        <v>926</v>
      </c>
      <c r="E114" s="6"/>
      <c r="F114" s="83"/>
      <c r="G114" s="84" t="s">
        <v>542</v>
      </c>
      <c r="H114" s="9">
        <v>41484</v>
      </c>
      <c r="I114" s="6"/>
      <c r="J114" s="83"/>
      <c r="K114" s="100">
        <v>2011</v>
      </c>
      <c r="L114" s="6"/>
      <c r="M114" s="101">
        <v>159900</v>
      </c>
      <c r="N114" s="101">
        <v>49894</v>
      </c>
      <c r="O114" s="6" t="s">
        <v>591</v>
      </c>
      <c r="P114" s="3"/>
      <c r="Q114" s="3"/>
      <c r="R114" s="3"/>
      <c r="S114" s="121"/>
      <c r="T114" s="57"/>
    </row>
    <row r="115" spans="1:20" ht="127.5" x14ac:dyDescent="0.2">
      <c r="A115" s="7" t="s">
        <v>1289</v>
      </c>
      <c r="B115" s="99" t="s">
        <v>417</v>
      </c>
      <c r="C115" s="6" t="s">
        <v>330</v>
      </c>
      <c r="D115" s="83" t="s">
        <v>927</v>
      </c>
      <c r="E115" s="6"/>
      <c r="F115" s="83"/>
      <c r="G115" s="84"/>
      <c r="H115" s="9">
        <v>41390</v>
      </c>
      <c r="I115" s="6"/>
      <c r="J115" s="83" t="s">
        <v>845</v>
      </c>
      <c r="K115" s="100">
        <v>2013</v>
      </c>
      <c r="L115" s="6"/>
      <c r="M115" s="101">
        <f>SUM(M116:M120)</f>
        <v>7758400.0600000005</v>
      </c>
      <c r="N115" s="101">
        <v>0</v>
      </c>
      <c r="O115" s="6" t="s">
        <v>591</v>
      </c>
      <c r="P115" s="3"/>
      <c r="Q115" s="3"/>
      <c r="R115" s="3"/>
      <c r="S115" s="121"/>
      <c r="T115" s="57"/>
    </row>
    <row r="116" spans="1:20" ht="127.5" x14ac:dyDescent="0.2">
      <c r="A116" s="7" t="s">
        <v>997</v>
      </c>
      <c r="B116" s="102" t="s">
        <v>418</v>
      </c>
      <c r="C116" s="6"/>
      <c r="D116" s="6" t="s">
        <v>927</v>
      </c>
      <c r="E116" s="6"/>
      <c r="F116" s="6" t="s">
        <v>783</v>
      </c>
      <c r="G116" s="7" t="s">
        <v>543</v>
      </c>
      <c r="H116" s="9">
        <v>41390</v>
      </c>
      <c r="I116" s="6"/>
      <c r="J116" s="6" t="s">
        <v>845</v>
      </c>
      <c r="K116" s="14">
        <v>2013</v>
      </c>
      <c r="L116" s="6"/>
      <c r="M116" s="15">
        <v>320499.90000000002</v>
      </c>
      <c r="N116" s="15">
        <v>0</v>
      </c>
      <c r="O116" s="6" t="s">
        <v>591</v>
      </c>
      <c r="P116" s="3"/>
      <c r="Q116" s="3"/>
      <c r="R116" s="3"/>
      <c r="S116" s="121"/>
      <c r="T116" s="57"/>
    </row>
    <row r="117" spans="1:20" ht="127.5" x14ac:dyDescent="0.2">
      <c r="A117" s="7" t="s">
        <v>998</v>
      </c>
      <c r="B117" s="102" t="s">
        <v>419</v>
      </c>
      <c r="C117" s="6"/>
      <c r="D117" s="6" t="s">
        <v>927</v>
      </c>
      <c r="E117" s="6"/>
      <c r="F117" s="6" t="s">
        <v>784</v>
      </c>
      <c r="G117" s="7" t="s">
        <v>544</v>
      </c>
      <c r="H117" s="9">
        <v>41390</v>
      </c>
      <c r="I117" s="6"/>
      <c r="J117" s="6" t="s">
        <v>845</v>
      </c>
      <c r="K117" s="14">
        <v>2013</v>
      </c>
      <c r="L117" s="6"/>
      <c r="M117" s="15">
        <v>2243561.33</v>
      </c>
      <c r="N117" s="15">
        <v>0</v>
      </c>
      <c r="O117" s="6" t="s">
        <v>591</v>
      </c>
      <c r="P117" s="3"/>
      <c r="Q117" s="3"/>
      <c r="R117" s="3"/>
      <c r="S117" s="121"/>
      <c r="T117" s="57"/>
    </row>
    <row r="118" spans="1:20" ht="127.5" x14ac:dyDescent="0.2">
      <c r="A118" s="7" t="s">
        <v>999</v>
      </c>
      <c r="B118" s="102" t="s">
        <v>420</v>
      </c>
      <c r="C118" s="6"/>
      <c r="D118" s="6" t="s">
        <v>927</v>
      </c>
      <c r="E118" s="6"/>
      <c r="F118" s="6" t="s">
        <v>785</v>
      </c>
      <c r="G118" s="7" t="s">
        <v>545</v>
      </c>
      <c r="H118" s="9">
        <v>41390</v>
      </c>
      <c r="I118" s="6"/>
      <c r="J118" s="6" t="s">
        <v>845</v>
      </c>
      <c r="K118" s="14">
        <v>2013</v>
      </c>
      <c r="L118" s="6"/>
      <c r="M118" s="15">
        <v>1126000</v>
      </c>
      <c r="N118" s="15">
        <v>0</v>
      </c>
      <c r="O118" s="6" t="s">
        <v>591</v>
      </c>
      <c r="P118" s="3"/>
      <c r="Q118" s="3"/>
      <c r="R118" s="3"/>
      <c r="S118" s="121"/>
      <c r="T118" s="57"/>
    </row>
    <row r="119" spans="1:20" ht="127.5" x14ac:dyDescent="0.2">
      <c r="A119" s="7" t="s">
        <v>1000</v>
      </c>
      <c r="B119" s="102" t="s">
        <v>421</v>
      </c>
      <c r="C119" s="6"/>
      <c r="D119" s="6" t="s">
        <v>927</v>
      </c>
      <c r="E119" s="6"/>
      <c r="F119" s="6" t="s">
        <v>786</v>
      </c>
      <c r="G119" s="7" t="s">
        <v>546</v>
      </c>
      <c r="H119" s="9">
        <v>41390</v>
      </c>
      <c r="I119" s="6"/>
      <c r="J119" s="6" t="s">
        <v>845</v>
      </c>
      <c r="K119" s="14">
        <v>2013</v>
      </c>
      <c r="L119" s="6"/>
      <c r="M119" s="15">
        <v>20433.5</v>
      </c>
      <c r="N119" s="15">
        <v>0</v>
      </c>
      <c r="O119" s="6" t="s">
        <v>591</v>
      </c>
      <c r="P119" s="3"/>
      <c r="Q119" s="3"/>
      <c r="R119" s="3"/>
      <c r="S119" s="121"/>
      <c r="T119" s="57"/>
    </row>
    <row r="120" spans="1:20" ht="127.5" x14ac:dyDescent="0.2">
      <c r="A120" s="7" t="s">
        <v>1001</v>
      </c>
      <c r="B120" s="102" t="s">
        <v>422</v>
      </c>
      <c r="C120" s="6"/>
      <c r="D120" s="6" t="s">
        <v>927</v>
      </c>
      <c r="E120" s="6"/>
      <c r="F120" s="6" t="s">
        <v>787</v>
      </c>
      <c r="G120" s="7" t="s">
        <v>547</v>
      </c>
      <c r="H120" s="9">
        <v>41390</v>
      </c>
      <c r="I120" s="6"/>
      <c r="J120" s="6" t="s">
        <v>845</v>
      </c>
      <c r="K120" s="14">
        <v>2013</v>
      </c>
      <c r="L120" s="6"/>
      <c r="M120" s="15">
        <v>4047905.33</v>
      </c>
      <c r="N120" s="15">
        <v>0</v>
      </c>
      <c r="O120" s="6" t="s">
        <v>591</v>
      </c>
      <c r="P120" s="3"/>
      <c r="Q120" s="3"/>
      <c r="R120" s="3"/>
      <c r="S120" s="121"/>
      <c r="T120" s="57"/>
    </row>
    <row r="121" spans="1:20" ht="114.75" x14ac:dyDescent="0.2">
      <c r="A121" s="7" t="s">
        <v>1290</v>
      </c>
      <c r="B121" s="99" t="s">
        <v>423</v>
      </c>
      <c r="C121" s="6" t="s">
        <v>330</v>
      </c>
      <c r="D121" s="83" t="s">
        <v>919</v>
      </c>
      <c r="E121" s="6"/>
      <c r="F121" s="83" t="s">
        <v>788</v>
      </c>
      <c r="G121" s="84" t="s">
        <v>548</v>
      </c>
      <c r="H121" s="9">
        <v>41611</v>
      </c>
      <c r="I121" s="6"/>
      <c r="J121" s="83" t="s">
        <v>846</v>
      </c>
      <c r="K121" s="100">
        <v>2013</v>
      </c>
      <c r="L121" s="6"/>
      <c r="M121" s="101">
        <v>1774076.3</v>
      </c>
      <c r="N121" s="101">
        <v>0</v>
      </c>
      <c r="O121" s="6" t="s">
        <v>591</v>
      </c>
      <c r="P121" s="3"/>
      <c r="Q121" s="3"/>
      <c r="R121" s="3"/>
      <c r="S121" s="121"/>
      <c r="T121" s="57"/>
    </row>
    <row r="122" spans="1:20" ht="114.75" x14ac:dyDescent="0.2">
      <c r="A122" s="7" t="s">
        <v>1291</v>
      </c>
      <c r="B122" s="99" t="s">
        <v>424</v>
      </c>
      <c r="C122" s="6" t="s">
        <v>330</v>
      </c>
      <c r="D122" s="83" t="s">
        <v>928</v>
      </c>
      <c r="E122" s="6"/>
      <c r="F122" s="83"/>
      <c r="G122" s="84"/>
      <c r="H122" s="6"/>
      <c r="I122" s="6"/>
      <c r="J122" s="83"/>
      <c r="K122" s="100">
        <v>2014</v>
      </c>
      <c r="L122" s="6"/>
      <c r="M122" s="101">
        <f>SUM(M123:M126)</f>
        <v>221540</v>
      </c>
      <c r="N122" s="101">
        <f>SUM(N123:N126)</f>
        <v>0</v>
      </c>
      <c r="O122" s="6" t="s">
        <v>591</v>
      </c>
      <c r="P122" s="3"/>
      <c r="Q122" s="3"/>
      <c r="R122" s="3"/>
      <c r="S122" s="121"/>
      <c r="T122" s="57"/>
    </row>
    <row r="123" spans="1:20" ht="114.75" x14ac:dyDescent="0.2">
      <c r="A123" s="7" t="s">
        <v>998</v>
      </c>
      <c r="B123" s="102" t="s">
        <v>425</v>
      </c>
      <c r="C123" s="6"/>
      <c r="D123" s="6" t="s">
        <v>928</v>
      </c>
      <c r="E123" s="6"/>
      <c r="F123" s="6" t="s">
        <v>789</v>
      </c>
      <c r="G123" s="7" t="s">
        <v>549</v>
      </c>
      <c r="H123" s="9">
        <v>41772</v>
      </c>
      <c r="I123" s="6"/>
      <c r="J123" s="6" t="s">
        <v>847</v>
      </c>
      <c r="K123" s="14">
        <v>2014</v>
      </c>
      <c r="L123" s="6"/>
      <c r="M123" s="15">
        <v>27797</v>
      </c>
      <c r="N123" s="15">
        <v>0</v>
      </c>
      <c r="O123" s="6" t="s">
        <v>591</v>
      </c>
      <c r="P123" s="3"/>
      <c r="Q123" s="3"/>
      <c r="R123" s="3"/>
      <c r="S123" s="121"/>
      <c r="T123" s="57"/>
    </row>
    <row r="124" spans="1:20" ht="114.75" x14ac:dyDescent="0.2">
      <c r="A124" s="7" t="s">
        <v>999</v>
      </c>
      <c r="B124" s="102" t="s">
        <v>426</v>
      </c>
      <c r="C124" s="6"/>
      <c r="D124" s="6" t="s">
        <v>928</v>
      </c>
      <c r="E124" s="6"/>
      <c r="F124" s="6" t="s">
        <v>790</v>
      </c>
      <c r="G124" s="7" t="s">
        <v>550</v>
      </c>
      <c r="H124" s="9">
        <v>41774</v>
      </c>
      <c r="I124" s="6"/>
      <c r="J124" s="6" t="s">
        <v>848</v>
      </c>
      <c r="K124" s="14">
        <v>2014</v>
      </c>
      <c r="L124" s="6"/>
      <c r="M124" s="15">
        <v>10980</v>
      </c>
      <c r="N124" s="15">
        <v>0</v>
      </c>
      <c r="O124" s="6" t="s">
        <v>591</v>
      </c>
      <c r="P124" s="3"/>
      <c r="Q124" s="3"/>
      <c r="R124" s="3"/>
      <c r="S124" s="121"/>
      <c r="T124" s="57"/>
    </row>
    <row r="125" spans="1:20" ht="114.75" x14ac:dyDescent="0.2">
      <c r="A125" s="7" t="s">
        <v>1000</v>
      </c>
      <c r="B125" s="102" t="s">
        <v>409</v>
      </c>
      <c r="C125" s="6"/>
      <c r="D125" s="6" t="s">
        <v>928</v>
      </c>
      <c r="E125" s="6"/>
      <c r="F125" s="6" t="s">
        <v>791</v>
      </c>
      <c r="G125" s="7" t="s">
        <v>551</v>
      </c>
      <c r="H125" s="9">
        <v>41771</v>
      </c>
      <c r="I125" s="6"/>
      <c r="J125" s="6" t="s">
        <v>849</v>
      </c>
      <c r="K125" s="14">
        <v>2014</v>
      </c>
      <c r="L125" s="6"/>
      <c r="M125" s="15">
        <v>24699</v>
      </c>
      <c r="N125" s="15">
        <v>0</v>
      </c>
      <c r="O125" s="6" t="s">
        <v>591</v>
      </c>
      <c r="P125" s="3"/>
      <c r="Q125" s="3"/>
      <c r="R125" s="3"/>
      <c r="S125" s="121"/>
      <c r="T125" s="57"/>
    </row>
    <row r="126" spans="1:20" ht="114.75" x14ac:dyDescent="0.2">
      <c r="A126" s="7" t="s">
        <v>1001</v>
      </c>
      <c r="B126" s="102" t="s">
        <v>427</v>
      </c>
      <c r="C126" s="6"/>
      <c r="D126" s="6" t="s">
        <v>928</v>
      </c>
      <c r="E126" s="6"/>
      <c r="F126" s="6" t="s">
        <v>792</v>
      </c>
      <c r="G126" s="7" t="s">
        <v>552</v>
      </c>
      <c r="H126" s="9">
        <v>41779</v>
      </c>
      <c r="I126" s="6"/>
      <c r="J126" s="6" t="s">
        <v>850</v>
      </c>
      <c r="K126" s="14">
        <v>2014</v>
      </c>
      <c r="L126" s="6"/>
      <c r="M126" s="15">
        <v>158064</v>
      </c>
      <c r="N126" s="15">
        <v>0</v>
      </c>
      <c r="O126" s="6" t="s">
        <v>591</v>
      </c>
      <c r="P126" s="3"/>
      <c r="Q126" s="3"/>
      <c r="R126" s="3"/>
      <c r="S126" s="121"/>
      <c r="T126" s="57"/>
    </row>
    <row r="127" spans="1:20" ht="114.75" x14ac:dyDescent="0.2">
      <c r="A127" s="7" t="s">
        <v>1807</v>
      </c>
      <c r="B127" s="83" t="s">
        <v>411</v>
      </c>
      <c r="C127" s="6" t="s">
        <v>330</v>
      </c>
      <c r="D127" s="83" t="s">
        <v>929</v>
      </c>
      <c r="E127" s="6"/>
      <c r="F127" s="83" t="s">
        <v>793</v>
      </c>
      <c r="G127" s="84" t="s">
        <v>553</v>
      </c>
      <c r="H127" s="9">
        <v>41275</v>
      </c>
      <c r="I127" s="6"/>
      <c r="J127" s="83"/>
      <c r="K127" s="83" t="s">
        <v>831</v>
      </c>
      <c r="L127" s="6"/>
      <c r="M127" s="83">
        <v>58833080.189999998</v>
      </c>
      <c r="N127" s="83">
        <v>0</v>
      </c>
      <c r="O127" s="6" t="s">
        <v>591</v>
      </c>
      <c r="P127" s="3"/>
      <c r="Q127" s="3"/>
      <c r="R127" s="3"/>
      <c r="S127" s="121"/>
      <c r="T127" s="57" t="s">
        <v>2075</v>
      </c>
    </row>
    <row r="128" spans="1:20" ht="114.75" x14ac:dyDescent="0.2">
      <c r="A128" s="7" t="s">
        <v>1808</v>
      </c>
      <c r="B128" s="83" t="s">
        <v>428</v>
      </c>
      <c r="C128" s="6" t="s">
        <v>330</v>
      </c>
      <c r="D128" s="83" t="s">
        <v>920</v>
      </c>
      <c r="E128" s="6"/>
      <c r="F128" s="83"/>
      <c r="G128" s="84" t="s">
        <v>554</v>
      </c>
      <c r="H128" s="9">
        <v>41786</v>
      </c>
      <c r="I128" s="6"/>
      <c r="J128" s="83" t="s">
        <v>851</v>
      </c>
      <c r="K128" s="83">
        <v>2014</v>
      </c>
      <c r="L128" s="6"/>
      <c r="M128" s="83">
        <f>SUM(M129:M133)</f>
        <v>1481132.35</v>
      </c>
      <c r="N128" s="83">
        <f>SUM(N129:N133)</f>
        <v>0</v>
      </c>
      <c r="O128" s="6" t="s">
        <v>591</v>
      </c>
      <c r="P128" s="3"/>
      <c r="Q128" s="3"/>
      <c r="R128" s="3"/>
      <c r="S128" s="121"/>
      <c r="T128" s="57"/>
    </row>
    <row r="129" spans="1:20" ht="89.25" x14ac:dyDescent="0.2">
      <c r="A129" s="7" t="s">
        <v>997</v>
      </c>
      <c r="B129" s="6" t="s">
        <v>429</v>
      </c>
      <c r="C129" s="6"/>
      <c r="D129" s="6" t="s">
        <v>920</v>
      </c>
      <c r="E129" s="6"/>
      <c r="F129" s="6" t="s">
        <v>794</v>
      </c>
      <c r="G129" s="7"/>
      <c r="H129" s="9">
        <v>41786</v>
      </c>
      <c r="I129" s="6"/>
      <c r="J129" s="6" t="s">
        <v>851</v>
      </c>
      <c r="K129" s="6">
        <v>2014</v>
      </c>
      <c r="L129" s="6"/>
      <c r="M129" s="6">
        <v>412699.25</v>
      </c>
      <c r="N129" s="6">
        <v>0</v>
      </c>
      <c r="O129" s="6" t="s">
        <v>591</v>
      </c>
      <c r="P129" s="3"/>
      <c r="Q129" s="3"/>
      <c r="R129" s="3"/>
      <c r="S129" s="121"/>
      <c r="T129" s="57"/>
    </row>
    <row r="130" spans="1:20" ht="89.25" x14ac:dyDescent="0.2">
      <c r="A130" s="7" t="s">
        <v>998</v>
      </c>
      <c r="B130" s="6" t="s">
        <v>430</v>
      </c>
      <c r="C130" s="6"/>
      <c r="D130" s="6" t="s">
        <v>920</v>
      </c>
      <c r="E130" s="6"/>
      <c r="F130" s="6" t="s">
        <v>795</v>
      </c>
      <c r="G130" s="7"/>
      <c r="H130" s="9">
        <v>41786</v>
      </c>
      <c r="I130" s="6"/>
      <c r="J130" s="6" t="s">
        <v>851</v>
      </c>
      <c r="K130" s="6">
        <v>2014</v>
      </c>
      <c r="L130" s="6"/>
      <c r="M130" s="6">
        <v>476683.15</v>
      </c>
      <c r="N130" s="6">
        <v>0</v>
      </c>
      <c r="O130" s="6" t="s">
        <v>591</v>
      </c>
      <c r="P130" s="3"/>
      <c r="Q130" s="3"/>
      <c r="R130" s="3"/>
      <c r="S130" s="121"/>
      <c r="T130" s="57"/>
    </row>
    <row r="131" spans="1:20" ht="89.25" x14ac:dyDescent="0.2">
      <c r="A131" s="7" t="s">
        <v>999</v>
      </c>
      <c r="B131" s="6" t="s">
        <v>431</v>
      </c>
      <c r="C131" s="6"/>
      <c r="D131" s="6" t="s">
        <v>920</v>
      </c>
      <c r="E131" s="6"/>
      <c r="F131" s="6" t="s">
        <v>796</v>
      </c>
      <c r="G131" s="7"/>
      <c r="H131" s="9">
        <v>41786</v>
      </c>
      <c r="I131" s="6"/>
      <c r="J131" s="6" t="s">
        <v>851</v>
      </c>
      <c r="K131" s="6">
        <v>2014</v>
      </c>
      <c r="L131" s="6"/>
      <c r="M131" s="6">
        <v>61828.959999999999</v>
      </c>
      <c r="N131" s="6">
        <v>0</v>
      </c>
      <c r="O131" s="6" t="s">
        <v>591</v>
      </c>
      <c r="P131" s="3"/>
      <c r="Q131" s="3"/>
      <c r="R131" s="3"/>
      <c r="S131" s="121"/>
      <c r="T131" s="57"/>
    </row>
    <row r="132" spans="1:20" ht="89.25" x14ac:dyDescent="0.2">
      <c r="A132" s="7" t="s">
        <v>1001</v>
      </c>
      <c r="B132" s="6" t="s">
        <v>432</v>
      </c>
      <c r="C132" s="6"/>
      <c r="D132" s="6" t="s">
        <v>920</v>
      </c>
      <c r="E132" s="6"/>
      <c r="F132" s="6" t="s">
        <v>797</v>
      </c>
      <c r="G132" s="7"/>
      <c r="H132" s="9">
        <v>41786</v>
      </c>
      <c r="I132" s="6"/>
      <c r="J132" s="6" t="s">
        <v>851</v>
      </c>
      <c r="K132" s="6">
        <v>2014</v>
      </c>
      <c r="L132" s="6"/>
      <c r="M132" s="6">
        <v>369256.78</v>
      </c>
      <c r="N132" s="6">
        <v>0</v>
      </c>
      <c r="O132" s="6" t="s">
        <v>591</v>
      </c>
      <c r="P132" s="3"/>
      <c r="Q132" s="3"/>
      <c r="R132" s="3"/>
      <c r="S132" s="121"/>
      <c r="T132" s="57"/>
    </row>
    <row r="133" spans="1:20" ht="89.25" x14ac:dyDescent="0.2">
      <c r="A133" s="7" t="s">
        <v>1002</v>
      </c>
      <c r="B133" s="6" t="s">
        <v>433</v>
      </c>
      <c r="C133" s="6"/>
      <c r="D133" s="6" t="s">
        <v>920</v>
      </c>
      <c r="E133" s="6"/>
      <c r="F133" s="6" t="s">
        <v>798</v>
      </c>
      <c r="G133" s="7"/>
      <c r="H133" s="9">
        <v>41786</v>
      </c>
      <c r="I133" s="6"/>
      <c r="J133" s="6" t="s">
        <v>851</v>
      </c>
      <c r="K133" s="6">
        <v>2014</v>
      </c>
      <c r="L133" s="6"/>
      <c r="M133" s="6">
        <v>160664.21</v>
      </c>
      <c r="N133" s="6">
        <v>0</v>
      </c>
      <c r="O133" s="6" t="s">
        <v>591</v>
      </c>
      <c r="P133" s="3"/>
      <c r="Q133" s="3"/>
      <c r="R133" s="3"/>
      <c r="S133" s="121"/>
      <c r="T133" s="57"/>
    </row>
    <row r="134" spans="1:20" ht="114.75" x14ac:dyDescent="0.2">
      <c r="A134" s="7" t="s">
        <v>1809</v>
      </c>
      <c r="B134" s="83" t="s">
        <v>434</v>
      </c>
      <c r="C134" s="6" t="s">
        <v>330</v>
      </c>
      <c r="D134" s="83" t="s">
        <v>919</v>
      </c>
      <c r="E134" s="6"/>
      <c r="F134" s="83" t="s">
        <v>799</v>
      </c>
      <c r="G134" s="84" t="s">
        <v>555</v>
      </c>
      <c r="H134" s="9">
        <v>42052</v>
      </c>
      <c r="I134" s="6"/>
      <c r="J134" s="83" t="s">
        <v>852</v>
      </c>
      <c r="K134" s="83">
        <v>2015</v>
      </c>
      <c r="L134" s="6"/>
      <c r="M134" s="83">
        <v>8071562</v>
      </c>
      <c r="N134" s="83">
        <v>0</v>
      </c>
      <c r="O134" s="6" t="s">
        <v>591</v>
      </c>
      <c r="P134" s="3"/>
      <c r="Q134" s="3"/>
      <c r="R134" s="3"/>
      <c r="S134" s="121"/>
      <c r="T134" s="57"/>
    </row>
    <row r="135" spans="1:20" ht="114.75" x14ac:dyDescent="0.2">
      <c r="A135" s="7" t="s">
        <v>1292</v>
      </c>
      <c r="B135" s="83" t="s">
        <v>435</v>
      </c>
      <c r="C135" s="6" t="s">
        <v>330</v>
      </c>
      <c r="D135" s="83" t="s">
        <v>930</v>
      </c>
      <c r="E135" s="6"/>
      <c r="F135" s="83"/>
      <c r="G135" s="84" t="s">
        <v>556</v>
      </c>
      <c r="H135" s="6"/>
      <c r="I135" s="6"/>
      <c r="J135" s="83"/>
      <c r="K135" s="83">
        <v>2015</v>
      </c>
      <c r="L135" s="6"/>
      <c r="M135" s="83">
        <v>1222007.1299999999</v>
      </c>
      <c r="N135" s="83">
        <v>0</v>
      </c>
      <c r="O135" s="6" t="s">
        <v>591</v>
      </c>
      <c r="P135" s="3"/>
      <c r="Q135" s="3"/>
      <c r="R135" s="3"/>
      <c r="S135" s="121"/>
      <c r="T135" s="57"/>
    </row>
    <row r="136" spans="1:20" ht="114.75" x14ac:dyDescent="0.2">
      <c r="A136" s="7" t="s">
        <v>997</v>
      </c>
      <c r="B136" s="6" t="s">
        <v>436</v>
      </c>
      <c r="C136" s="6"/>
      <c r="D136" s="6" t="s">
        <v>930</v>
      </c>
      <c r="E136" s="6"/>
      <c r="F136" s="6" t="s">
        <v>800</v>
      </c>
      <c r="G136" s="7" t="s">
        <v>556</v>
      </c>
      <c r="H136" s="9">
        <v>42115</v>
      </c>
      <c r="I136" s="6"/>
      <c r="J136" s="6" t="s">
        <v>853</v>
      </c>
      <c r="K136" s="6">
        <v>2015</v>
      </c>
      <c r="L136" s="6"/>
      <c r="M136" s="6">
        <v>1137007.1299999999</v>
      </c>
      <c r="N136" s="6">
        <v>0</v>
      </c>
      <c r="O136" s="6" t="s">
        <v>591</v>
      </c>
      <c r="P136" s="3"/>
      <c r="Q136" s="3"/>
      <c r="R136" s="3"/>
      <c r="S136" s="121"/>
      <c r="T136" s="57"/>
    </row>
    <row r="137" spans="1:20" ht="114.75" x14ac:dyDescent="0.2">
      <c r="A137" s="7" t="s">
        <v>998</v>
      </c>
      <c r="B137" s="6" t="s">
        <v>437</v>
      </c>
      <c r="C137" s="6"/>
      <c r="D137" s="6" t="s">
        <v>930</v>
      </c>
      <c r="E137" s="6"/>
      <c r="F137" s="6" t="s">
        <v>801</v>
      </c>
      <c r="G137" s="7" t="s">
        <v>556</v>
      </c>
      <c r="H137" s="9">
        <v>42243</v>
      </c>
      <c r="I137" s="6"/>
      <c r="J137" s="6" t="s">
        <v>854</v>
      </c>
      <c r="K137" s="6">
        <v>2015</v>
      </c>
      <c r="L137" s="6"/>
      <c r="M137" s="6">
        <v>85000</v>
      </c>
      <c r="N137" s="6">
        <v>0</v>
      </c>
      <c r="O137" s="6" t="s">
        <v>591</v>
      </c>
      <c r="P137" s="3"/>
      <c r="Q137" s="3"/>
      <c r="R137" s="3"/>
      <c r="S137" s="121"/>
      <c r="T137" s="57"/>
    </row>
    <row r="138" spans="1:20" ht="88.5" customHeight="1" x14ac:dyDescent="0.2">
      <c r="A138" s="7" t="s">
        <v>1293</v>
      </c>
      <c r="B138" s="83" t="s">
        <v>438</v>
      </c>
      <c r="C138" s="6" t="s">
        <v>330</v>
      </c>
      <c r="D138" s="83" t="s">
        <v>878</v>
      </c>
      <c r="E138" s="6"/>
      <c r="F138" s="83" t="s">
        <v>802</v>
      </c>
      <c r="G138" s="84" t="s">
        <v>557</v>
      </c>
      <c r="H138" s="9">
        <v>42111</v>
      </c>
      <c r="I138" s="6"/>
      <c r="J138" s="83" t="s">
        <v>855</v>
      </c>
      <c r="K138" s="83">
        <v>2015</v>
      </c>
      <c r="L138" s="6"/>
      <c r="M138" s="83">
        <v>310339.59999999998</v>
      </c>
      <c r="N138" s="83">
        <v>0</v>
      </c>
      <c r="O138" s="6" t="s">
        <v>591</v>
      </c>
      <c r="P138" s="3"/>
      <c r="Q138" s="3"/>
      <c r="R138" s="3"/>
      <c r="S138" s="121"/>
      <c r="T138" s="57"/>
    </row>
    <row r="139" spans="1:20" ht="88.5" customHeight="1" x14ac:dyDescent="0.2">
      <c r="A139" s="7" t="s">
        <v>1294</v>
      </c>
      <c r="B139" s="83" t="s">
        <v>439</v>
      </c>
      <c r="C139" s="6" t="s">
        <v>330</v>
      </c>
      <c r="D139" s="83" t="s">
        <v>931</v>
      </c>
      <c r="E139" s="6"/>
      <c r="F139" s="83" t="s">
        <v>803</v>
      </c>
      <c r="G139" s="84" t="s">
        <v>558</v>
      </c>
      <c r="H139" s="9">
        <v>42111</v>
      </c>
      <c r="I139" s="6"/>
      <c r="J139" s="83" t="s">
        <v>856</v>
      </c>
      <c r="K139" s="83">
        <v>2015</v>
      </c>
      <c r="L139" s="6"/>
      <c r="M139" s="83">
        <v>408833.66</v>
      </c>
      <c r="N139" s="83">
        <v>0</v>
      </c>
      <c r="O139" s="6" t="s">
        <v>591</v>
      </c>
      <c r="P139" s="3"/>
      <c r="Q139" s="3"/>
      <c r="R139" s="3"/>
      <c r="S139" s="121"/>
      <c r="T139" s="57"/>
    </row>
    <row r="140" spans="1:20" ht="114.75" x14ac:dyDescent="0.2">
      <c r="A140" s="7" t="s">
        <v>1295</v>
      </c>
      <c r="B140" s="83" t="s">
        <v>440</v>
      </c>
      <c r="C140" s="6" t="s">
        <v>330</v>
      </c>
      <c r="D140" s="83" t="s">
        <v>932</v>
      </c>
      <c r="E140" s="6"/>
      <c r="F140" s="83"/>
      <c r="G140" s="84" t="s">
        <v>559</v>
      </c>
      <c r="H140" s="9">
        <v>42115</v>
      </c>
      <c r="I140" s="6"/>
      <c r="J140" s="83" t="s">
        <v>857</v>
      </c>
      <c r="K140" s="83">
        <v>2015</v>
      </c>
      <c r="L140" s="6"/>
      <c r="M140" s="83">
        <f>M141+M142+M143+M144+M145+M146+M147+M148+M149+M150+M151+M152+M153+M154+M155+M156+M163+M164+M165</f>
        <v>9708162</v>
      </c>
      <c r="N140" s="83">
        <f>N141+N142+N143+N144+N145+N146+N147+N148+N149+N150+N151+N152+N153+N154+N155+N156+N163+N164+N165</f>
        <v>0</v>
      </c>
      <c r="O140" s="6" t="s">
        <v>591</v>
      </c>
      <c r="P140" s="3"/>
      <c r="Q140" s="3"/>
      <c r="R140" s="3"/>
      <c r="S140" s="121"/>
      <c r="T140" s="57"/>
    </row>
    <row r="141" spans="1:20" ht="113.25" customHeight="1" x14ac:dyDescent="0.2">
      <c r="A141" s="7" t="s">
        <v>997</v>
      </c>
      <c r="B141" s="6" t="s">
        <v>441</v>
      </c>
      <c r="C141" s="6"/>
      <c r="D141" s="6" t="s">
        <v>932</v>
      </c>
      <c r="E141" s="6"/>
      <c r="F141" s="6" t="s">
        <v>804</v>
      </c>
      <c r="G141" s="7"/>
      <c r="H141" s="9">
        <v>42115</v>
      </c>
      <c r="I141" s="6"/>
      <c r="J141" s="6"/>
      <c r="K141" s="6">
        <v>2015</v>
      </c>
      <c r="L141" s="6"/>
      <c r="M141" s="6">
        <v>2044829</v>
      </c>
      <c r="N141" s="6">
        <v>0</v>
      </c>
      <c r="O141" s="6" t="s">
        <v>591</v>
      </c>
      <c r="P141" s="3"/>
      <c r="Q141" s="3"/>
      <c r="R141" s="3"/>
      <c r="S141" s="121"/>
      <c r="T141" s="57"/>
    </row>
    <row r="142" spans="1:20" ht="119.25" customHeight="1" x14ac:dyDescent="0.2">
      <c r="A142" s="7" t="s">
        <v>998</v>
      </c>
      <c r="B142" s="6" t="s">
        <v>442</v>
      </c>
      <c r="C142" s="6"/>
      <c r="D142" s="6" t="s">
        <v>932</v>
      </c>
      <c r="E142" s="6"/>
      <c r="F142" s="6" t="s">
        <v>805</v>
      </c>
      <c r="G142" s="7"/>
      <c r="H142" s="9">
        <v>42115</v>
      </c>
      <c r="I142" s="6"/>
      <c r="J142" s="6"/>
      <c r="K142" s="6">
        <v>2015</v>
      </c>
      <c r="L142" s="6"/>
      <c r="M142" s="6">
        <v>1252322</v>
      </c>
      <c r="N142" s="6">
        <v>0</v>
      </c>
      <c r="O142" s="6" t="s">
        <v>591</v>
      </c>
      <c r="P142" s="3"/>
      <c r="Q142" s="3"/>
      <c r="R142" s="3"/>
      <c r="S142" s="121"/>
      <c r="T142" s="57"/>
    </row>
    <row r="143" spans="1:20" ht="102" x14ac:dyDescent="0.2">
      <c r="A143" s="7" t="s">
        <v>999</v>
      </c>
      <c r="B143" s="6" t="s">
        <v>443</v>
      </c>
      <c r="C143" s="6"/>
      <c r="D143" s="6" t="s">
        <v>932</v>
      </c>
      <c r="E143" s="6"/>
      <c r="F143" s="6" t="s">
        <v>806</v>
      </c>
      <c r="G143" s="7"/>
      <c r="H143" s="9">
        <v>42115</v>
      </c>
      <c r="I143" s="6"/>
      <c r="J143" s="6"/>
      <c r="K143" s="6">
        <v>2015</v>
      </c>
      <c r="L143" s="6"/>
      <c r="M143" s="6">
        <v>772634</v>
      </c>
      <c r="N143" s="6">
        <v>0</v>
      </c>
      <c r="O143" s="6" t="s">
        <v>591</v>
      </c>
      <c r="P143" s="3"/>
      <c r="Q143" s="3"/>
      <c r="R143" s="3"/>
      <c r="S143" s="121"/>
      <c r="T143" s="57"/>
    </row>
    <row r="144" spans="1:20" ht="117.75" customHeight="1" x14ac:dyDescent="0.2">
      <c r="A144" s="7" t="s">
        <v>1000</v>
      </c>
      <c r="B144" s="6" t="s">
        <v>444</v>
      </c>
      <c r="C144" s="6"/>
      <c r="D144" s="6" t="s">
        <v>932</v>
      </c>
      <c r="E144" s="6"/>
      <c r="F144" s="6" t="s">
        <v>807</v>
      </c>
      <c r="G144" s="7"/>
      <c r="H144" s="9">
        <v>42115</v>
      </c>
      <c r="I144" s="6"/>
      <c r="J144" s="6"/>
      <c r="K144" s="6">
        <v>2015</v>
      </c>
      <c r="L144" s="6"/>
      <c r="M144" s="6">
        <v>2417920</v>
      </c>
      <c r="N144" s="6">
        <v>0</v>
      </c>
      <c r="O144" s="6" t="s">
        <v>591</v>
      </c>
      <c r="P144" s="3"/>
      <c r="Q144" s="3"/>
      <c r="R144" s="3"/>
      <c r="S144" s="121"/>
      <c r="T144" s="57"/>
    </row>
    <row r="145" spans="1:20" ht="102" x14ac:dyDescent="0.2">
      <c r="A145" s="7" t="s">
        <v>1003</v>
      </c>
      <c r="B145" s="6" t="s">
        <v>445</v>
      </c>
      <c r="C145" s="6"/>
      <c r="D145" s="6" t="s">
        <v>932</v>
      </c>
      <c r="E145" s="6"/>
      <c r="F145" s="6" t="s">
        <v>808</v>
      </c>
      <c r="G145" s="7"/>
      <c r="H145" s="9">
        <v>42115</v>
      </c>
      <c r="I145" s="6"/>
      <c r="J145" s="6"/>
      <c r="K145" s="6">
        <v>2015</v>
      </c>
      <c r="L145" s="6"/>
      <c r="M145" s="6">
        <v>8820</v>
      </c>
      <c r="N145" s="6">
        <v>0</v>
      </c>
      <c r="O145" s="6" t="s">
        <v>591</v>
      </c>
      <c r="P145" s="3"/>
      <c r="Q145" s="3"/>
      <c r="R145" s="3"/>
      <c r="S145" s="121"/>
      <c r="T145" s="57"/>
    </row>
    <row r="146" spans="1:20" ht="102" x14ac:dyDescent="0.2">
      <c r="A146" s="7" t="s">
        <v>1004</v>
      </c>
      <c r="B146" s="6" t="s">
        <v>446</v>
      </c>
      <c r="C146" s="6"/>
      <c r="D146" s="6" t="s">
        <v>932</v>
      </c>
      <c r="E146" s="6"/>
      <c r="F146" s="6" t="s">
        <v>809</v>
      </c>
      <c r="G146" s="7"/>
      <c r="H146" s="9">
        <v>42115</v>
      </c>
      <c r="I146" s="6"/>
      <c r="J146" s="6"/>
      <c r="K146" s="6">
        <v>2015</v>
      </c>
      <c r="L146" s="6"/>
      <c r="M146" s="6">
        <v>5540</v>
      </c>
      <c r="N146" s="6">
        <v>0</v>
      </c>
      <c r="O146" s="6" t="s">
        <v>591</v>
      </c>
      <c r="P146" s="3"/>
      <c r="Q146" s="3"/>
      <c r="R146" s="3"/>
      <c r="S146" s="121"/>
      <c r="T146" s="57"/>
    </row>
    <row r="147" spans="1:20" ht="102" x14ac:dyDescent="0.2">
      <c r="A147" s="7" t="s">
        <v>1005</v>
      </c>
      <c r="B147" s="6" t="s">
        <v>447</v>
      </c>
      <c r="C147" s="6"/>
      <c r="D147" s="6" t="s">
        <v>932</v>
      </c>
      <c r="E147" s="6"/>
      <c r="F147" s="6" t="s">
        <v>810</v>
      </c>
      <c r="G147" s="7"/>
      <c r="H147" s="9">
        <v>42115</v>
      </c>
      <c r="I147" s="6"/>
      <c r="J147" s="6"/>
      <c r="K147" s="6">
        <v>2015</v>
      </c>
      <c r="L147" s="6"/>
      <c r="M147" s="6">
        <v>30443</v>
      </c>
      <c r="N147" s="6">
        <v>0</v>
      </c>
      <c r="O147" s="6" t="s">
        <v>591</v>
      </c>
      <c r="P147" s="3"/>
      <c r="Q147" s="3"/>
      <c r="R147" s="3"/>
      <c r="S147" s="121"/>
      <c r="T147" s="57"/>
    </row>
    <row r="148" spans="1:20" ht="102" x14ac:dyDescent="0.2">
      <c r="A148" s="7" t="s">
        <v>1006</v>
      </c>
      <c r="B148" s="6" t="s">
        <v>448</v>
      </c>
      <c r="C148" s="6"/>
      <c r="D148" s="6" t="s">
        <v>932</v>
      </c>
      <c r="E148" s="6"/>
      <c r="F148" s="6" t="s">
        <v>811</v>
      </c>
      <c r="G148" s="7"/>
      <c r="H148" s="9">
        <v>42115</v>
      </c>
      <c r="I148" s="6"/>
      <c r="J148" s="6"/>
      <c r="K148" s="6">
        <v>2015</v>
      </c>
      <c r="L148" s="6"/>
      <c r="M148" s="6">
        <v>37723</v>
      </c>
      <c r="N148" s="6">
        <v>0</v>
      </c>
      <c r="O148" s="6" t="s">
        <v>591</v>
      </c>
      <c r="P148" s="3"/>
      <c r="Q148" s="3"/>
      <c r="R148" s="3"/>
      <c r="S148" s="121"/>
      <c r="T148" s="57"/>
    </row>
    <row r="149" spans="1:20" ht="102" x14ac:dyDescent="0.2">
      <c r="A149" s="7" t="s">
        <v>1007</v>
      </c>
      <c r="B149" s="6" t="s">
        <v>449</v>
      </c>
      <c r="C149" s="6"/>
      <c r="D149" s="6" t="s">
        <v>932</v>
      </c>
      <c r="E149" s="6"/>
      <c r="F149" s="6" t="s">
        <v>812</v>
      </c>
      <c r="G149" s="7"/>
      <c r="H149" s="9">
        <v>42115</v>
      </c>
      <c r="I149" s="6"/>
      <c r="J149" s="6"/>
      <c r="K149" s="6">
        <v>2015</v>
      </c>
      <c r="L149" s="6"/>
      <c r="M149" s="6">
        <v>58359</v>
      </c>
      <c r="N149" s="6">
        <v>0</v>
      </c>
      <c r="O149" s="6" t="s">
        <v>591</v>
      </c>
      <c r="P149" s="3"/>
      <c r="Q149" s="3"/>
      <c r="R149" s="3"/>
      <c r="S149" s="121"/>
      <c r="T149" s="57"/>
    </row>
    <row r="150" spans="1:20" ht="102" x14ac:dyDescent="0.2">
      <c r="A150" s="7" t="s">
        <v>1008</v>
      </c>
      <c r="B150" s="6" t="s">
        <v>450</v>
      </c>
      <c r="C150" s="6"/>
      <c r="D150" s="6" t="s">
        <v>932</v>
      </c>
      <c r="E150" s="6"/>
      <c r="F150" s="6" t="s">
        <v>813</v>
      </c>
      <c r="G150" s="7"/>
      <c r="H150" s="9">
        <v>42115</v>
      </c>
      <c r="I150" s="6"/>
      <c r="J150" s="6"/>
      <c r="K150" s="6">
        <v>2015</v>
      </c>
      <c r="L150" s="6"/>
      <c r="M150" s="6">
        <v>1277586</v>
      </c>
      <c r="N150" s="6">
        <v>0</v>
      </c>
      <c r="O150" s="6" t="s">
        <v>591</v>
      </c>
      <c r="P150" s="3"/>
      <c r="Q150" s="3"/>
      <c r="R150" s="3"/>
      <c r="S150" s="121"/>
      <c r="T150" s="57"/>
    </row>
    <row r="151" spans="1:20" ht="102" x14ac:dyDescent="0.2">
      <c r="A151" s="7" t="s">
        <v>1009</v>
      </c>
      <c r="B151" s="6" t="s">
        <v>451</v>
      </c>
      <c r="C151" s="6"/>
      <c r="D151" s="6" t="s">
        <v>932</v>
      </c>
      <c r="E151" s="6"/>
      <c r="F151" s="6" t="s">
        <v>814</v>
      </c>
      <c r="G151" s="7"/>
      <c r="H151" s="9">
        <v>42115</v>
      </c>
      <c r="I151" s="6"/>
      <c r="J151" s="6"/>
      <c r="K151" s="6">
        <v>2015</v>
      </c>
      <c r="L151" s="6"/>
      <c r="M151" s="6">
        <v>358697</v>
      </c>
      <c r="N151" s="6">
        <v>0</v>
      </c>
      <c r="O151" s="6" t="s">
        <v>591</v>
      </c>
      <c r="P151" s="3"/>
      <c r="Q151" s="3"/>
      <c r="R151" s="3"/>
      <c r="S151" s="121"/>
      <c r="T151" s="57"/>
    </row>
    <row r="152" spans="1:20" ht="102" x14ac:dyDescent="0.2">
      <c r="A152" s="7" t="s">
        <v>1010</v>
      </c>
      <c r="B152" s="6" t="s">
        <v>451</v>
      </c>
      <c r="C152" s="6"/>
      <c r="D152" s="6" t="s">
        <v>932</v>
      </c>
      <c r="E152" s="6"/>
      <c r="F152" s="6" t="s">
        <v>815</v>
      </c>
      <c r="G152" s="7"/>
      <c r="H152" s="9">
        <v>42115</v>
      </c>
      <c r="I152" s="6"/>
      <c r="J152" s="6"/>
      <c r="K152" s="6">
        <v>2015</v>
      </c>
      <c r="L152" s="6"/>
      <c r="M152" s="6">
        <v>69182</v>
      </c>
      <c r="N152" s="6">
        <v>0</v>
      </c>
      <c r="O152" s="6" t="s">
        <v>591</v>
      </c>
      <c r="P152" s="3"/>
      <c r="Q152" s="3"/>
      <c r="R152" s="3"/>
      <c r="S152" s="121"/>
      <c r="T152" s="57"/>
    </row>
    <row r="153" spans="1:20" ht="102" x14ac:dyDescent="0.2">
      <c r="A153" s="7" t="s">
        <v>1011</v>
      </c>
      <c r="B153" s="6" t="s">
        <v>451</v>
      </c>
      <c r="C153" s="6"/>
      <c r="D153" s="6" t="s">
        <v>932</v>
      </c>
      <c r="E153" s="6"/>
      <c r="F153" s="6" t="s">
        <v>816</v>
      </c>
      <c r="G153" s="7"/>
      <c r="H153" s="9">
        <v>42115</v>
      </c>
      <c r="I153" s="6"/>
      <c r="J153" s="6"/>
      <c r="K153" s="6">
        <v>2015</v>
      </c>
      <c r="L153" s="6"/>
      <c r="M153" s="6">
        <v>60630</v>
      </c>
      <c r="N153" s="6">
        <v>0</v>
      </c>
      <c r="O153" s="6" t="s">
        <v>591</v>
      </c>
      <c r="P153" s="3"/>
      <c r="Q153" s="3"/>
      <c r="R153" s="3"/>
      <c r="S153" s="121"/>
      <c r="T153" s="57"/>
    </row>
    <row r="154" spans="1:20" ht="102" x14ac:dyDescent="0.2">
      <c r="A154" s="7" t="s">
        <v>1012</v>
      </c>
      <c r="B154" s="6" t="s">
        <v>452</v>
      </c>
      <c r="C154" s="6"/>
      <c r="D154" s="6" t="s">
        <v>932</v>
      </c>
      <c r="E154" s="6"/>
      <c r="F154" s="6" t="s">
        <v>817</v>
      </c>
      <c r="G154" s="7"/>
      <c r="H154" s="9">
        <v>42115</v>
      </c>
      <c r="I154" s="6"/>
      <c r="J154" s="6"/>
      <c r="K154" s="6">
        <v>2015</v>
      </c>
      <c r="L154" s="6"/>
      <c r="M154" s="6">
        <v>26900</v>
      </c>
      <c r="N154" s="6">
        <v>0</v>
      </c>
      <c r="O154" s="6" t="s">
        <v>591</v>
      </c>
      <c r="P154" s="3"/>
      <c r="Q154" s="3"/>
      <c r="R154" s="3"/>
      <c r="S154" s="121"/>
      <c r="T154" s="57"/>
    </row>
    <row r="155" spans="1:20" ht="102" x14ac:dyDescent="0.2">
      <c r="A155" s="7" t="s">
        <v>1013</v>
      </c>
      <c r="B155" s="6" t="s">
        <v>453</v>
      </c>
      <c r="C155" s="6"/>
      <c r="D155" s="6" t="s">
        <v>932</v>
      </c>
      <c r="E155" s="6"/>
      <c r="F155" s="6" t="s">
        <v>818</v>
      </c>
      <c r="G155" s="7"/>
      <c r="H155" s="9">
        <v>42115</v>
      </c>
      <c r="I155" s="6"/>
      <c r="J155" s="6"/>
      <c r="K155" s="6">
        <v>2015</v>
      </c>
      <c r="L155" s="6"/>
      <c r="M155" s="6">
        <v>43152</v>
      </c>
      <c r="N155" s="6">
        <v>0</v>
      </c>
      <c r="O155" s="6" t="s">
        <v>591</v>
      </c>
      <c r="P155" s="3"/>
      <c r="Q155" s="3"/>
      <c r="R155" s="3"/>
      <c r="S155" s="121"/>
      <c r="T155" s="57"/>
    </row>
    <row r="156" spans="1:20" ht="102" x14ac:dyDescent="0.2">
      <c r="A156" s="7" t="s">
        <v>1014</v>
      </c>
      <c r="B156" s="6" t="s">
        <v>454</v>
      </c>
      <c r="C156" s="6"/>
      <c r="D156" s="6" t="s">
        <v>932</v>
      </c>
      <c r="E156" s="6"/>
      <c r="F156" s="6"/>
      <c r="G156" s="7"/>
      <c r="H156" s="9">
        <v>42115</v>
      </c>
      <c r="I156" s="6"/>
      <c r="J156" s="6"/>
      <c r="K156" s="6">
        <v>2015</v>
      </c>
      <c r="L156" s="6"/>
      <c r="M156" s="6">
        <f>SUM(M157:M162)</f>
        <v>334620</v>
      </c>
      <c r="N156" s="6">
        <f t="shared" ref="N156" si="1">SUM(N157:N162)</f>
        <v>0</v>
      </c>
      <c r="O156" s="6" t="s">
        <v>591</v>
      </c>
      <c r="P156" s="3"/>
      <c r="Q156" s="3"/>
      <c r="R156" s="3"/>
      <c r="S156" s="121"/>
      <c r="T156" s="57"/>
    </row>
    <row r="157" spans="1:20" ht="102" x14ac:dyDescent="0.2">
      <c r="A157" s="7"/>
      <c r="B157" s="86" t="s">
        <v>455</v>
      </c>
      <c r="C157" s="6"/>
      <c r="D157" s="86" t="s">
        <v>932</v>
      </c>
      <c r="E157" s="6"/>
      <c r="F157" s="86" t="s">
        <v>819</v>
      </c>
      <c r="G157" s="87"/>
      <c r="H157" s="9">
        <v>42115</v>
      </c>
      <c r="I157" s="6"/>
      <c r="J157" s="86"/>
      <c r="K157" s="86">
        <v>2015</v>
      </c>
      <c r="L157" s="6"/>
      <c r="M157" s="86">
        <v>20502</v>
      </c>
      <c r="N157" s="86">
        <v>0</v>
      </c>
      <c r="O157" s="6" t="s">
        <v>591</v>
      </c>
      <c r="P157" s="3"/>
      <c r="Q157" s="3"/>
      <c r="R157" s="3"/>
      <c r="S157" s="121"/>
      <c r="T157" s="57"/>
    </row>
    <row r="158" spans="1:20" ht="102" x14ac:dyDescent="0.2">
      <c r="A158" s="7"/>
      <c r="B158" s="86" t="s">
        <v>456</v>
      </c>
      <c r="C158" s="6"/>
      <c r="D158" s="86" t="s">
        <v>932</v>
      </c>
      <c r="E158" s="6"/>
      <c r="F158" s="86" t="s">
        <v>820</v>
      </c>
      <c r="G158" s="87"/>
      <c r="H158" s="9">
        <v>42115</v>
      </c>
      <c r="I158" s="6"/>
      <c r="J158" s="86"/>
      <c r="K158" s="86">
        <v>2015</v>
      </c>
      <c r="L158" s="6"/>
      <c r="M158" s="86">
        <v>5152</v>
      </c>
      <c r="N158" s="86">
        <v>0</v>
      </c>
      <c r="O158" s="6" t="s">
        <v>591</v>
      </c>
      <c r="P158" s="3"/>
      <c r="Q158" s="3"/>
      <c r="R158" s="3"/>
      <c r="S158" s="121"/>
      <c r="T158" s="57"/>
    </row>
    <row r="159" spans="1:20" ht="102" x14ac:dyDescent="0.2">
      <c r="A159" s="7"/>
      <c r="B159" s="86" t="s">
        <v>457</v>
      </c>
      <c r="C159" s="6"/>
      <c r="D159" s="86" t="s">
        <v>932</v>
      </c>
      <c r="E159" s="6"/>
      <c r="F159" s="86" t="s">
        <v>821</v>
      </c>
      <c r="G159" s="87"/>
      <c r="H159" s="9">
        <v>42115</v>
      </c>
      <c r="I159" s="6"/>
      <c r="J159" s="86"/>
      <c r="K159" s="86">
        <v>2015</v>
      </c>
      <c r="L159" s="6"/>
      <c r="M159" s="86">
        <v>5365</v>
      </c>
      <c r="N159" s="86">
        <v>0</v>
      </c>
      <c r="O159" s="6" t="s">
        <v>591</v>
      </c>
      <c r="P159" s="3"/>
      <c r="Q159" s="3"/>
      <c r="R159" s="3"/>
      <c r="S159" s="121"/>
      <c r="T159" s="57"/>
    </row>
    <row r="160" spans="1:20" ht="102" x14ac:dyDescent="0.2">
      <c r="A160" s="7"/>
      <c r="B160" s="86" t="s">
        <v>458</v>
      </c>
      <c r="C160" s="6"/>
      <c r="D160" s="86" t="s">
        <v>932</v>
      </c>
      <c r="E160" s="6"/>
      <c r="F160" s="86" t="s">
        <v>822</v>
      </c>
      <c r="G160" s="87"/>
      <c r="H160" s="9">
        <v>42115</v>
      </c>
      <c r="I160" s="6"/>
      <c r="J160" s="86"/>
      <c r="K160" s="86">
        <v>2015</v>
      </c>
      <c r="L160" s="6"/>
      <c r="M160" s="86">
        <v>6191</v>
      </c>
      <c r="N160" s="86">
        <v>0</v>
      </c>
      <c r="O160" s="6" t="s">
        <v>591</v>
      </c>
      <c r="P160" s="3"/>
      <c r="Q160" s="3"/>
      <c r="R160" s="3"/>
      <c r="S160" s="121"/>
      <c r="T160" s="57"/>
    </row>
    <row r="161" spans="1:20" ht="102" x14ac:dyDescent="0.2">
      <c r="A161" s="7"/>
      <c r="B161" s="86" t="s">
        <v>459</v>
      </c>
      <c r="C161" s="6"/>
      <c r="D161" s="86" t="s">
        <v>932</v>
      </c>
      <c r="E161" s="6"/>
      <c r="F161" s="86" t="s">
        <v>823</v>
      </c>
      <c r="G161" s="87"/>
      <c r="H161" s="9">
        <v>42115</v>
      </c>
      <c r="I161" s="6"/>
      <c r="J161" s="86"/>
      <c r="K161" s="86">
        <v>2015</v>
      </c>
      <c r="L161" s="6"/>
      <c r="M161" s="86">
        <v>2689</v>
      </c>
      <c r="N161" s="86">
        <v>0</v>
      </c>
      <c r="O161" s="6" t="s">
        <v>591</v>
      </c>
      <c r="P161" s="3"/>
      <c r="Q161" s="3"/>
      <c r="R161" s="3"/>
      <c r="S161" s="121"/>
      <c r="T161" s="57"/>
    </row>
    <row r="162" spans="1:20" ht="102" x14ac:dyDescent="0.2">
      <c r="A162" s="7"/>
      <c r="B162" s="86" t="s">
        <v>460</v>
      </c>
      <c r="C162" s="6"/>
      <c r="D162" s="86" t="s">
        <v>932</v>
      </c>
      <c r="E162" s="6"/>
      <c r="F162" s="86" t="s">
        <v>824</v>
      </c>
      <c r="G162" s="87"/>
      <c r="H162" s="9">
        <v>42115</v>
      </c>
      <c r="I162" s="6"/>
      <c r="J162" s="86"/>
      <c r="K162" s="86">
        <v>2015</v>
      </c>
      <c r="L162" s="6"/>
      <c r="M162" s="86">
        <v>294721</v>
      </c>
      <c r="N162" s="86">
        <v>0</v>
      </c>
      <c r="O162" s="6" t="s">
        <v>591</v>
      </c>
      <c r="P162" s="3"/>
      <c r="Q162" s="3"/>
      <c r="R162" s="3"/>
      <c r="S162" s="121"/>
      <c r="T162" s="57"/>
    </row>
    <row r="163" spans="1:20" ht="102" x14ac:dyDescent="0.2">
      <c r="A163" s="7" t="s">
        <v>1015</v>
      </c>
      <c r="B163" s="6" t="s">
        <v>461</v>
      </c>
      <c r="C163" s="6"/>
      <c r="D163" s="63" t="s">
        <v>932</v>
      </c>
      <c r="E163" s="6"/>
      <c r="F163" s="6" t="s">
        <v>825</v>
      </c>
      <c r="G163" s="7"/>
      <c r="H163" s="9">
        <v>42115</v>
      </c>
      <c r="I163" s="6"/>
      <c r="J163" s="6"/>
      <c r="K163" s="6">
        <v>2015</v>
      </c>
      <c r="L163" s="6"/>
      <c r="M163" s="6">
        <v>56038</v>
      </c>
      <c r="N163" s="6">
        <v>0</v>
      </c>
      <c r="O163" s="6" t="s">
        <v>591</v>
      </c>
      <c r="P163" s="3"/>
      <c r="Q163" s="3"/>
      <c r="R163" s="3"/>
      <c r="S163" s="121"/>
      <c r="T163" s="57"/>
    </row>
    <row r="164" spans="1:20" ht="145.5" customHeight="1" x14ac:dyDescent="0.2">
      <c r="A164" s="7" t="s">
        <v>1016</v>
      </c>
      <c r="B164" s="6" t="s">
        <v>462</v>
      </c>
      <c r="C164" s="6"/>
      <c r="D164" s="63" t="s">
        <v>932</v>
      </c>
      <c r="E164" s="6"/>
      <c r="F164" s="6" t="s">
        <v>826</v>
      </c>
      <c r="G164" s="7"/>
      <c r="H164" s="9">
        <v>42115</v>
      </c>
      <c r="I164" s="6"/>
      <c r="J164" s="6"/>
      <c r="K164" s="6">
        <v>2015</v>
      </c>
      <c r="L164" s="6"/>
      <c r="M164" s="6">
        <v>741179</v>
      </c>
      <c r="N164" s="6">
        <v>0</v>
      </c>
      <c r="O164" s="6" t="s">
        <v>591</v>
      </c>
      <c r="P164" s="3"/>
      <c r="Q164" s="3"/>
      <c r="R164" s="3"/>
      <c r="S164" s="121"/>
      <c r="T164" s="57"/>
    </row>
    <row r="165" spans="1:20" ht="102" x14ac:dyDescent="0.2">
      <c r="A165" s="7" t="s">
        <v>1017</v>
      </c>
      <c r="B165" s="6" t="s">
        <v>403</v>
      </c>
      <c r="C165" s="6"/>
      <c r="D165" s="63" t="s">
        <v>932</v>
      </c>
      <c r="E165" s="6"/>
      <c r="F165" s="6" t="s">
        <v>797</v>
      </c>
      <c r="G165" s="7"/>
      <c r="H165" s="9">
        <v>42115</v>
      </c>
      <c r="I165" s="6"/>
      <c r="J165" s="6"/>
      <c r="K165" s="6">
        <v>2015</v>
      </c>
      <c r="L165" s="6"/>
      <c r="M165" s="6">
        <v>111588</v>
      </c>
      <c r="N165" s="6">
        <v>0</v>
      </c>
      <c r="O165" s="6" t="s">
        <v>591</v>
      </c>
      <c r="P165" s="3"/>
      <c r="Q165" s="3"/>
      <c r="R165" s="3"/>
      <c r="S165" s="121"/>
      <c r="T165" s="57"/>
    </row>
    <row r="166" spans="1:20" ht="92.25" customHeight="1" x14ac:dyDescent="0.2">
      <c r="A166" s="7" t="s">
        <v>1296</v>
      </c>
      <c r="B166" s="83" t="s">
        <v>1033</v>
      </c>
      <c r="C166" s="6" t="s">
        <v>330</v>
      </c>
      <c r="D166" s="83" t="s">
        <v>1034</v>
      </c>
      <c r="E166" s="6"/>
      <c r="F166" s="104"/>
      <c r="G166" s="88" t="s">
        <v>1146</v>
      </c>
      <c r="H166" s="9">
        <v>43096</v>
      </c>
      <c r="I166" s="9"/>
      <c r="J166" s="83" t="s">
        <v>1035</v>
      </c>
      <c r="K166" s="83">
        <v>2017</v>
      </c>
      <c r="L166" s="105"/>
      <c r="M166" s="83">
        <f>M167+M168+M169+M170+M171+M172+M173</f>
        <v>6713637.4699999997</v>
      </c>
      <c r="N166" s="83">
        <v>0</v>
      </c>
      <c r="O166" s="6" t="s">
        <v>591</v>
      </c>
      <c r="P166" s="3"/>
      <c r="Q166" s="3"/>
      <c r="R166" s="3"/>
      <c r="S166" s="121"/>
      <c r="T166" s="57"/>
    </row>
    <row r="167" spans="1:20" s="42" customFormat="1" ht="93" customHeight="1" x14ac:dyDescent="0.2">
      <c r="A167" s="88" t="s">
        <v>997</v>
      </c>
      <c r="B167" s="106" t="s">
        <v>429</v>
      </c>
      <c r="C167" s="6" t="s">
        <v>330</v>
      </c>
      <c r="D167" s="63" t="s">
        <v>1034</v>
      </c>
      <c r="E167" s="63"/>
      <c r="F167" s="63" t="s">
        <v>1036</v>
      </c>
      <c r="G167" s="88"/>
      <c r="H167" s="107"/>
      <c r="I167" s="107"/>
      <c r="J167" s="63"/>
      <c r="K167" s="63"/>
      <c r="L167" s="63"/>
      <c r="M167" s="63">
        <v>661384.72</v>
      </c>
      <c r="N167" s="63">
        <v>0</v>
      </c>
      <c r="O167" s="63"/>
      <c r="P167" s="41"/>
      <c r="Q167" s="41"/>
      <c r="R167" s="41"/>
      <c r="S167" s="124"/>
      <c r="T167" s="129"/>
    </row>
    <row r="168" spans="1:20" s="42" customFormat="1" ht="114.75" x14ac:dyDescent="0.2">
      <c r="A168" s="88" t="s">
        <v>998</v>
      </c>
      <c r="B168" s="106" t="s">
        <v>1037</v>
      </c>
      <c r="C168" s="6" t="s">
        <v>330</v>
      </c>
      <c r="D168" s="63" t="s">
        <v>1034</v>
      </c>
      <c r="E168" s="63"/>
      <c r="F168" s="63" t="s">
        <v>1038</v>
      </c>
      <c r="G168" s="88"/>
      <c r="H168" s="107"/>
      <c r="I168" s="107"/>
      <c r="J168" s="63"/>
      <c r="K168" s="63"/>
      <c r="L168" s="63"/>
      <c r="M168" s="63">
        <v>33478.449999999997</v>
      </c>
      <c r="N168" s="63">
        <v>0</v>
      </c>
      <c r="O168" s="63"/>
      <c r="P168" s="41"/>
      <c r="Q168" s="41"/>
      <c r="R168" s="41"/>
      <c r="S168" s="124"/>
      <c r="T168" s="129"/>
    </row>
    <row r="169" spans="1:20" s="42" customFormat="1" ht="86.25" customHeight="1" x14ac:dyDescent="0.2">
      <c r="A169" s="88" t="s">
        <v>999</v>
      </c>
      <c r="B169" s="106" t="s">
        <v>1039</v>
      </c>
      <c r="C169" s="6" t="s">
        <v>330</v>
      </c>
      <c r="D169" s="63" t="s">
        <v>1034</v>
      </c>
      <c r="E169" s="63"/>
      <c r="F169" s="63" t="s">
        <v>1040</v>
      </c>
      <c r="G169" s="88"/>
      <c r="H169" s="107"/>
      <c r="I169" s="107"/>
      <c r="J169" s="63"/>
      <c r="K169" s="63"/>
      <c r="L169" s="63"/>
      <c r="M169" s="63">
        <v>491559.57</v>
      </c>
      <c r="N169" s="63">
        <v>0</v>
      </c>
      <c r="O169" s="63"/>
      <c r="P169" s="41"/>
      <c r="Q169" s="41"/>
      <c r="R169" s="41"/>
      <c r="S169" s="124"/>
      <c r="T169" s="129"/>
    </row>
    <row r="170" spans="1:20" s="42" customFormat="1" ht="114.75" x14ac:dyDescent="0.2">
      <c r="A170" s="88" t="s">
        <v>1000</v>
      </c>
      <c r="B170" s="106" t="s">
        <v>413</v>
      </c>
      <c r="C170" s="6" t="s">
        <v>330</v>
      </c>
      <c r="D170" s="63" t="s">
        <v>1034</v>
      </c>
      <c r="E170" s="63"/>
      <c r="F170" s="63" t="s">
        <v>1041</v>
      </c>
      <c r="G170" s="88"/>
      <c r="H170" s="107"/>
      <c r="I170" s="107"/>
      <c r="J170" s="63"/>
      <c r="K170" s="63"/>
      <c r="L170" s="63"/>
      <c r="M170" s="63">
        <v>3738149.78</v>
      </c>
      <c r="N170" s="63">
        <v>0</v>
      </c>
      <c r="O170" s="63"/>
      <c r="P170" s="41"/>
      <c r="Q170" s="41"/>
      <c r="R170" s="41"/>
      <c r="S170" s="124"/>
      <c r="T170" s="129"/>
    </row>
    <row r="171" spans="1:20" s="42" customFormat="1" ht="114.75" x14ac:dyDescent="0.2">
      <c r="A171" s="88" t="s">
        <v>1001</v>
      </c>
      <c r="B171" s="106" t="s">
        <v>1042</v>
      </c>
      <c r="C171" s="6" t="s">
        <v>330</v>
      </c>
      <c r="D171" s="63" t="s">
        <v>1034</v>
      </c>
      <c r="E171" s="63"/>
      <c r="F171" s="63" t="s">
        <v>1043</v>
      </c>
      <c r="G171" s="88"/>
      <c r="H171" s="107"/>
      <c r="I171" s="107"/>
      <c r="J171" s="63"/>
      <c r="K171" s="63"/>
      <c r="L171" s="63"/>
      <c r="M171" s="63">
        <v>78637.279999999999</v>
      </c>
      <c r="N171" s="63">
        <v>0</v>
      </c>
      <c r="O171" s="63"/>
      <c r="P171" s="41"/>
      <c r="Q171" s="41"/>
      <c r="R171" s="41"/>
      <c r="S171" s="124"/>
      <c r="T171" s="129"/>
    </row>
    <row r="172" spans="1:20" s="42" customFormat="1" ht="92.25" customHeight="1" x14ac:dyDescent="0.2">
      <c r="A172" s="88" t="s">
        <v>1002</v>
      </c>
      <c r="B172" s="106" t="s">
        <v>1044</v>
      </c>
      <c r="C172" s="6" t="s">
        <v>330</v>
      </c>
      <c r="D172" s="63" t="s">
        <v>1034</v>
      </c>
      <c r="E172" s="63"/>
      <c r="F172" s="63" t="s">
        <v>1045</v>
      </c>
      <c r="G172" s="88"/>
      <c r="H172" s="107"/>
      <c r="I172" s="107"/>
      <c r="J172" s="63"/>
      <c r="K172" s="63"/>
      <c r="L172" s="63"/>
      <c r="M172" s="63">
        <v>233827.67</v>
      </c>
      <c r="N172" s="63">
        <v>0</v>
      </c>
      <c r="O172" s="63"/>
      <c r="P172" s="41"/>
      <c r="Q172" s="41"/>
      <c r="R172" s="41"/>
      <c r="S172" s="124"/>
      <c r="T172" s="129"/>
    </row>
    <row r="173" spans="1:20" s="42" customFormat="1" ht="92.25" customHeight="1" x14ac:dyDescent="0.2">
      <c r="A173" s="88"/>
      <c r="B173" s="106" t="s">
        <v>1512</v>
      </c>
      <c r="C173" s="6" t="s">
        <v>330</v>
      </c>
      <c r="D173" s="63" t="s">
        <v>1034</v>
      </c>
      <c r="E173" s="63"/>
      <c r="F173" s="63" t="s">
        <v>1513</v>
      </c>
      <c r="G173" s="88" t="s">
        <v>1146</v>
      </c>
      <c r="H173" s="107">
        <v>44398</v>
      </c>
      <c r="I173" s="107"/>
      <c r="J173" s="63"/>
      <c r="K173" s="63">
        <v>2021</v>
      </c>
      <c r="L173" s="63"/>
      <c r="M173" s="63">
        <v>1476600</v>
      </c>
      <c r="N173" s="63"/>
      <c r="O173" s="63"/>
      <c r="P173" s="41"/>
      <c r="Q173" s="41"/>
      <c r="R173" s="41"/>
      <c r="S173" s="124"/>
      <c r="T173" s="129"/>
    </row>
    <row r="174" spans="1:20" s="42" customFormat="1" ht="92.25" customHeight="1" x14ac:dyDescent="0.2">
      <c r="A174" s="88" t="s">
        <v>1297</v>
      </c>
      <c r="B174" s="15" t="s">
        <v>568</v>
      </c>
      <c r="C174" s="6" t="s">
        <v>330</v>
      </c>
      <c r="D174" s="6" t="s">
        <v>1569</v>
      </c>
      <c r="E174" s="6" t="s">
        <v>1570</v>
      </c>
      <c r="F174" s="108" t="s">
        <v>1571</v>
      </c>
      <c r="G174" s="88" t="s">
        <v>1572</v>
      </c>
      <c r="H174" s="7" t="s">
        <v>1573</v>
      </c>
      <c r="I174" s="7"/>
      <c r="J174" s="6" t="s">
        <v>1574</v>
      </c>
      <c r="K174" s="15">
        <v>1980</v>
      </c>
      <c r="L174" s="97"/>
      <c r="M174" s="15">
        <v>17425615</v>
      </c>
      <c r="N174" s="63">
        <v>17425615</v>
      </c>
      <c r="O174" s="63"/>
      <c r="P174" s="41"/>
      <c r="Q174" s="41"/>
      <c r="R174" s="41"/>
      <c r="S174" s="124"/>
      <c r="T174" s="129"/>
    </row>
    <row r="175" spans="1:20" s="42" customFormat="1" ht="92.25" customHeight="1" x14ac:dyDescent="0.2">
      <c r="A175" s="88" t="s">
        <v>1298</v>
      </c>
      <c r="B175" s="15" t="s">
        <v>1575</v>
      </c>
      <c r="C175" s="6" t="s">
        <v>330</v>
      </c>
      <c r="D175" s="6" t="s">
        <v>1576</v>
      </c>
      <c r="E175" s="6" t="s">
        <v>1577</v>
      </c>
      <c r="F175" s="109" t="s">
        <v>1578</v>
      </c>
      <c r="G175" s="88" t="s">
        <v>1579</v>
      </c>
      <c r="H175" s="7" t="s">
        <v>1580</v>
      </c>
      <c r="I175" s="7"/>
      <c r="J175" s="6" t="s">
        <v>1581</v>
      </c>
      <c r="K175" s="15">
        <v>1980</v>
      </c>
      <c r="L175" s="97"/>
      <c r="M175" s="110">
        <v>202111.82</v>
      </c>
      <c r="N175" s="63">
        <v>202111.82</v>
      </c>
      <c r="O175" s="63"/>
      <c r="P175" s="41"/>
      <c r="Q175" s="41"/>
      <c r="R175" s="41"/>
      <c r="S175" s="124"/>
      <c r="T175" s="129"/>
    </row>
    <row r="176" spans="1:20" s="42" customFormat="1" ht="92.25" customHeight="1" x14ac:dyDescent="0.2">
      <c r="A176" s="88" t="s">
        <v>1299</v>
      </c>
      <c r="B176" s="15" t="s">
        <v>1582</v>
      </c>
      <c r="C176" s="6" t="s">
        <v>330</v>
      </c>
      <c r="D176" s="6" t="s">
        <v>1583</v>
      </c>
      <c r="E176" s="6" t="s">
        <v>982</v>
      </c>
      <c r="F176" s="108" t="s">
        <v>1584</v>
      </c>
      <c r="G176" s="88" t="s">
        <v>1585</v>
      </c>
      <c r="H176" s="7" t="s">
        <v>1580</v>
      </c>
      <c r="I176" s="7"/>
      <c r="J176" s="6" t="s">
        <v>1586</v>
      </c>
      <c r="K176" s="15">
        <v>1980</v>
      </c>
      <c r="L176" s="97"/>
      <c r="M176" s="15">
        <v>108991.92</v>
      </c>
      <c r="N176" s="63">
        <v>108991.92</v>
      </c>
      <c r="O176" s="63"/>
      <c r="P176" s="41"/>
      <c r="Q176" s="41"/>
      <c r="R176" s="41"/>
      <c r="S176" s="124"/>
      <c r="T176" s="129"/>
    </row>
    <row r="177" spans="1:20" ht="114.75" x14ac:dyDescent="0.2">
      <c r="A177" s="7" t="s">
        <v>1300</v>
      </c>
      <c r="B177" s="15" t="s">
        <v>563</v>
      </c>
      <c r="C177" s="6" t="s">
        <v>330</v>
      </c>
      <c r="D177" s="6" t="s">
        <v>644</v>
      </c>
      <c r="E177" s="6" t="s">
        <v>958</v>
      </c>
      <c r="F177" s="6" t="s">
        <v>651</v>
      </c>
      <c r="G177" s="7" t="s">
        <v>599</v>
      </c>
      <c r="H177" s="9">
        <v>40290</v>
      </c>
      <c r="I177" s="6"/>
      <c r="J177" s="6" t="s">
        <v>669</v>
      </c>
      <c r="K177" s="15">
        <v>1972</v>
      </c>
      <c r="L177" s="6" t="s">
        <v>708</v>
      </c>
      <c r="M177" s="15">
        <v>20870</v>
      </c>
      <c r="N177" s="111">
        <v>20870</v>
      </c>
      <c r="O177" s="6" t="s">
        <v>591</v>
      </c>
      <c r="P177" s="3"/>
      <c r="Q177" s="3"/>
      <c r="R177" s="3"/>
      <c r="S177" s="121"/>
      <c r="T177" s="57" t="s">
        <v>2075</v>
      </c>
    </row>
    <row r="178" spans="1:20" ht="114.75" x14ac:dyDescent="0.2">
      <c r="A178" s="7" t="s">
        <v>1301</v>
      </c>
      <c r="B178" s="15" t="s">
        <v>563</v>
      </c>
      <c r="C178" s="6" t="s">
        <v>330</v>
      </c>
      <c r="D178" s="6" t="s">
        <v>644</v>
      </c>
      <c r="E178" s="6" t="s">
        <v>960</v>
      </c>
      <c r="F178" s="6" t="s">
        <v>652</v>
      </c>
      <c r="G178" s="7" t="s">
        <v>600</v>
      </c>
      <c r="H178" s="9">
        <v>40290</v>
      </c>
      <c r="I178" s="6"/>
      <c r="J178" s="6" t="s">
        <v>670</v>
      </c>
      <c r="K178" s="15">
        <v>1972</v>
      </c>
      <c r="L178" s="112">
        <v>40503.199999999997</v>
      </c>
      <c r="M178" s="15">
        <v>20870</v>
      </c>
      <c r="N178" s="6">
        <v>20870</v>
      </c>
      <c r="O178" s="6" t="s">
        <v>591</v>
      </c>
      <c r="P178" s="3"/>
      <c r="Q178" s="3"/>
      <c r="R178" s="3"/>
      <c r="S178" s="121"/>
      <c r="T178" s="57" t="s">
        <v>2075</v>
      </c>
    </row>
    <row r="179" spans="1:20" ht="87" customHeight="1" x14ac:dyDescent="0.2">
      <c r="A179" s="7" t="s">
        <v>1810</v>
      </c>
      <c r="B179" s="15" t="s">
        <v>563</v>
      </c>
      <c r="C179" s="6" t="s">
        <v>330</v>
      </c>
      <c r="D179" s="6" t="s">
        <v>644</v>
      </c>
      <c r="E179" s="6" t="s">
        <v>959</v>
      </c>
      <c r="F179" s="6" t="s">
        <v>653</v>
      </c>
      <c r="G179" s="7" t="s">
        <v>601</v>
      </c>
      <c r="H179" s="9">
        <v>40290</v>
      </c>
      <c r="I179" s="6"/>
      <c r="J179" s="6" t="s">
        <v>671</v>
      </c>
      <c r="K179" s="15">
        <v>1972</v>
      </c>
      <c r="L179" s="112">
        <v>45566.1</v>
      </c>
      <c r="M179" s="15">
        <v>20870</v>
      </c>
      <c r="N179" s="6">
        <v>20870</v>
      </c>
      <c r="O179" s="6" t="s">
        <v>591</v>
      </c>
      <c r="P179" s="3"/>
      <c r="Q179" s="3"/>
      <c r="R179" s="3"/>
      <c r="S179" s="121"/>
      <c r="T179" s="57" t="s">
        <v>2075</v>
      </c>
    </row>
    <row r="180" spans="1:20" ht="114.75" x14ac:dyDescent="0.2">
      <c r="A180" s="7" t="s">
        <v>1302</v>
      </c>
      <c r="B180" s="15" t="s">
        <v>563</v>
      </c>
      <c r="C180" s="6" t="s">
        <v>330</v>
      </c>
      <c r="D180" s="6" t="s">
        <v>644</v>
      </c>
      <c r="E180" s="6" t="s">
        <v>961</v>
      </c>
      <c r="F180" s="6" t="s">
        <v>654</v>
      </c>
      <c r="G180" s="7" t="s">
        <v>602</v>
      </c>
      <c r="H180" s="9">
        <v>40290</v>
      </c>
      <c r="I180" s="6"/>
      <c r="J180" s="6" t="s">
        <v>672</v>
      </c>
      <c r="K180" s="15">
        <v>1972</v>
      </c>
      <c r="L180" s="112">
        <v>46578.68</v>
      </c>
      <c r="M180" s="15">
        <v>20870</v>
      </c>
      <c r="N180" s="15">
        <v>20870</v>
      </c>
      <c r="O180" s="6" t="s">
        <v>591</v>
      </c>
      <c r="P180" s="3"/>
      <c r="Q180" s="3"/>
      <c r="R180" s="3"/>
      <c r="S180" s="121"/>
      <c r="T180" s="57" t="s">
        <v>2075</v>
      </c>
    </row>
    <row r="181" spans="1:20" ht="114.75" x14ac:dyDescent="0.2">
      <c r="A181" s="7" t="s">
        <v>1811</v>
      </c>
      <c r="B181" s="15" t="s">
        <v>563</v>
      </c>
      <c r="C181" s="6" t="s">
        <v>330</v>
      </c>
      <c r="D181" s="6" t="s">
        <v>644</v>
      </c>
      <c r="E181" s="6" t="s">
        <v>975</v>
      </c>
      <c r="F181" s="6" t="s">
        <v>656</v>
      </c>
      <c r="G181" s="7" t="s">
        <v>603</v>
      </c>
      <c r="H181" s="9">
        <v>40290</v>
      </c>
      <c r="I181" s="6"/>
      <c r="J181" s="6" t="s">
        <v>673</v>
      </c>
      <c r="K181" s="15">
        <v>1978</v>
      </c>
      <c r="L181" s="6"/>
      <c r="M181" s="15">
        <v>109657</v>
      </c>
      <c r="N181" s="15">
        <v>109657</v>
      </c>
      <c r="O181" s="6" t="s">
        <v>591</v>
      </c>
      <c r="P181" s="3"/>
      <c r="Q181" s="3"/>
      <c r="R181" s="3"/>
      <c r="S181" s="121"/>
      <c r="T181" s="57" t="s">
        <v>2075</v>
      </c>
    </row>
    <row r="182" spans="1:20" ht="114.75" x14ac:dyDescent="0.2">
      <c r="A182" s="7" t="s">
        <v>1812</v>
      </c>
      <c r="B182" s="15" t="s">
        <v>563</v>
      </c>
      <c r="C182" s="6" t="s">
        <v>330</v>
      </c>
      <c r="D182" s="6" t="s">
        <v>644</v>
      </c>
      <c r="E182" s="6" t="s">
        <v>976</v>
      </c>
      <c r="F182" s="6" t="s">
        <v>657</v>
      </c>
      <c r="G182" s="7" t="s">
        <v>604</v>
      </c>
      <c r="H182" s="9">
        <v>40290</v>
      </c>
      <c r="I182" s="6"/>
      <c r="J182" s="6" t="s">
        <v>674</v>
      </c>
      <c r="K182" s="15">
        <v>1978</v>
      </c>
      <c r="L182" s="6"/>
      <c r="M182" s="15">
        <v>109657</v>
      </c>
      <c r="N182" s="15">
        <v>109657</v>
      </c>
      <c r="O182" s="6" t="s">
        <v>591</v>
      </c>
      <c r="P182" s="3"/>
      <c r="Q182" s="3"/>
      <c r="R182" s="3"/>
      <c r="S182" s="121"/>
      <c r="T182" s="57" t="s">
        <v>2075</v>
      </c>
    </row>
    <row r="183" spans="1:20" ht="88.5" customHeight="1" x14ac:dyDescent="0.2">
      <c r="A183" s="7" t="s">
        <v>1813</v>
      </c>
      <c r="B183" s="15" t="s">
        <v>563</v>
      </c>
      <c r="C183" s="6" t="s">
        <v>330</v>
      </c>
      <c r="D183" s="6" t="s">
        <v>645</v>
      </c>
      <c r="E183" s="6" t="s">
        <v>966</v>
      </c>
      <c r="F183" s="6" t="s">
        <v>658</v>
      </c>
      <c r="G183" s="7" t="s">
        <v>605</v>
      </c>
      <c r="H183" s="9">
        <v>40290</v>
      </c>
      <c r="I183" s="6"/>
      <c r="J183" s="6" t="s">
        <v>675</v>
      </c>
      <c r="K183" s="15">
        <v>1978</v>
      </c>
      <c r="L183" s="112">
        <v>406814.8</v>
      </c>
      <c r="M183" s="15">
        <v>109657</v>
      </c>
      <c r="N183" s="15">
        <v>109657</v>
      </c>
      <c r="O183" s="6" t="s">
        <v>591</v>
      </c>
      <c r="P183" s="3"/>
      <c r="Q183" s="3"/>
      <c r="R183" s="3"/>
      <c r="S183" s="121"/>
      <c r="T183" s="57" t="s">
        <v>2075</v>
      </c>
    </row>
    <row r="184" spans="1:20" ht="114.75" x14ac:dyDescent="0.2">
      <c r="A184" s="7" t="s">
        <v>1303</v>
      </c>
      <c r="B184" s="15" t="s">
        <v>564</v>
      </c>
      <c r="C184" s="6" t="s">
        <v>330</v>
      </c>
      <c r="D184" s="6" t="s">
        <v>645</v>
      </c>
      <c r="E184" s="6" t="s">
        <v>967</v>
      </c>
      <c r="F184" s="6" t="s">
        <v>655</v>
      </c>
      <c r="G184" s="7" t="s">
        <v>606</v>
      </c>
      <c r="H184" s="9">
        <v>40290</v>
      </c>
      <c r="I184" s="6"/>
      <c r="J184" s="6" t="s">
        <v>676</v>
      </c>
      <c r="K184" s="15">
        <v>1972</v>
      </c>
      <c r="L184" s="112">
        <v>145291</v>
      </c>
      <c r="M184" s="15">
        <v>22041</v>
      </c>
      <c r="N184" s="15">
        <v>22041</v>
      </c>
      <c r="O184" s="6" t="s">
        <v>591</v>
      </c>
      <c r="P184" s="3"/>
      <c r="Q184" s="3"/>
      <c r="R184" s="3"/>
      <c r="S184" s="121"/>
      <c r="T184" s="57" t="s">
        <v>2075</v>
      </c>
    </row>
    <row r="185" spans="1:20" ht="114.75" x14ac:dyDescent="0.2">
      <c r="A185" s="7" t="s">
        <v>1304</v>
      </c>
      <c r="B185" s="15" t="s">
        <v>563</v>
      </c>
      <c r="C185" s="6" t="s">
        <v>330</v>
      </c>
      <c r="D185" s="6" t="s">
        <v>645</v>
      </c>
      <c r="E185" s="6" t="s">
        <v>965</v>
      </c>
      <c r="F185" s="6" t="s">
        <v>656</v>
      </c>
      <c r="G185" s="7" t="s">
        <v>607</v>
      </c>
      <c r="H185" s="9">
        <v>40290</v>
      </c>
      <c r="I185" s="6"/>
      <c r="J185" s="6" t="s">
        <v>677</v>
      </c>
      <c r="K185" s="15">
        <v>1978</v>
      </c>
      <c r="L185" s="112">
        <v>383568.24</v>
      </c>
      <c r="M185" s="15">
        <v>109657</v>
      </c>
      <c r="N185" s="15">
        <v>109657</v>
      </c>
      <c r="O185" s="6" t="s">
        <v>591</v>
      </c>
      <c r="P185" s="3"/>
      <c r="Q185" s="3"/>
      <c r="R185" s="3"/>
      <c r="S185" s="121"/>
      <c r="T185" s="57" t="s">
        <v>2075</v>
      </c>
    </row>
    <row r="186" spans="1:20" ht="114.75" x14ac:dyDescent="0.2">
      <c r="A186" s="7" t="s">
        <v>1305</v>
      </c>
      <c r="B186" s="15" t="s">
        <v>563</v>
      </c>
      <c r="C186" s="6" t="s">
        <v>330</v>
      </c>
      <c r="D186" s="6" t="s">
        <v>645</v>
      </c>
      <c r="E186" s="6" t="s">
        <v>964</v>
      </c>
      <c r="F186" s="6" t="s">
        <v>656</v>
      </c>
      <c r="G186" s="7" t="s">
        <v>608</v>
      </c>
      <c r="H186" s="9">
        <v>40290</v>
      </c>
      <c r="I186" s="6"/>
      <c r="J186" s="6" t="s">
        <v>678</v>
      </c>
      <c r="K186" s="15">
        <v>1978</v>
      </c>
      <c r="L186" s="112">
        <v>383568.24</v>
      </c>
      <c r="M186" s="15">
        <v>109657</v>
      </c>
      <c r="N186" s="15">
        <v>109657</v>
      </c>
      <c r="O186" s="6" t="s">
        <v>591</v>
      </c>
      <c r="P186" s="3"/>
      <c r="Q186" s="3"/>
      <c r="R186" s="3"/>
      <c r="S186" s="121"/>
      <c r="T186" s="57" t="s">
        <v>2075</v>
      </c>
    </row>
    <row r="187" spans="1:20" ht="114.75" x14ac:dyDescent="0.2">
      <c r="A187" s="7" t="s">
        <v>1306</v>
      </c>
      <c r="B187" s="15" t="s">
        <v>563</v>
      </c>
      <c r="C187" s="6" t="s">
        <v>330</v>
      </c>
      <c r="D187" s="6" t="s">
        <v>646</v>
      </c>
      <c r="E187" s="6" t="s">
        <v>977</v>
      </c>
      <c r="F187" s="6" t="s">
        <v>651</v>
      </c>
      <c r="G187" s="7" t="s">
        <v>609</v>
      </c>
      <c r="H187" s="9">
        <v>40290</v>
      </c>
      <c r="I187" s="6"/>
      <c r="J187" s="6" t="s">
        <v>679</v>
      </c>
      <c r="K187" s="15">
        <v>1978</v>
      </c>
      <c r="L187" s="6" t="s">
        <v>708</v>
      </c>
      <c r="M187" s="15">
        <v>35092</v>
      </c>
      <c r="N187" s="15">
        <v>35092</v>
      </c>
      <c r="O187" s="6" t="s">
        <v>591</v>
      </c>
      <c r="P187" s="3"/>
      <c r="Q187" s="3"/>
      <c r="R187" s="3"/>
      <c r="S187" s="121"/>
      <c r="T187" s="57" t="s">
        <v>2075</v>
      </c>
    </row>
    <row r="188" spans="1:20" ht="89.25" customHeight="1" x14ac:dyDescent="0.2">
      <c r="A188" s="7" t="s">
        <v>1814</v>
      </c>
      <c r="B188" s="15" t="s">
        <v>563</v>
      </c>
      <c r="C188" s="6" t="s">
        <v>330</v>
      </c>
      <c r="D188" s="6" t="s">
        <v>646</v>
      </c>
      <c r="E188" s="6" t="s">
        <v>968</v>
      </c>
      <c r="F188" s="6" t="s">
        <v>651</v>
      </c>
      <c r="G188" s="7" t="s">
        <v>610</v>
      </c>
      <c r="H188" s="9">
        <v>40290</v>
      </c>
      <c r="I188" s="6"/>
      <c r="J188" s="6" t="s">
        <v>680</v>
      </c>
      <c r="K188" s="15">
        <v>1974</v>
      </c>
      <c r="L188" s="112">
        <v>228154.47</v>
      </c>
      <c r="M188" s="15">
        <v>35092</v>
      </c>
      <c r="N188" s="15">
        <v>35092</v>
      </c>
      <c r="O188" s="6" t="s">
        <v>591</v>
      </c>
      <c r="P188" s="3"/>
      <c r="Q188" s="3"/>
      <c r="R188" s="3"/>
      <c r="S188" s="121"/>
      <c r="T188" s="57" t="s">
        <v>2075</v>
      </c>
    </row>
    <row r="189" spans="1:20" ht="114.75" x14ac:dyDescent="0.2">
      <c r="A189" s="7" t="s">
        <v>2018</v>
      </c>
      <c r="B189" s="15" t="s">
        <v>564</v>
      </c>
      <c r="C189" s="6" t="s">
        <v>330</v>
      </c>
      <c r="D189" s="6" t="s">
        <v>646</v>
      </c>
      <c r="E189" s="6" t="s">
        <v>969</v>
      </c>
      <c r="F189" s="6" t="s">
        <v>655</v>
      </c>
      <c r="G189" s="7" t="s">
        <v>611</v>
      </c>
      <c r="H189" s="9">
        <v>40290</v>
      </c>
      <c r="I189" s="6"/>
      <c r="J189" s="6" t="s">
        <v>681</v>
      </c>
      <c r="K189" s="15">
        <v>1974</v>
      </c>
      <c r="L189" s="112">
        <v>100067.75</v>
      </c>
      <c r="M189" s="15">
        <v>35092</v>
      </c>
      <c r="N189" s="15">
        <v>35092</v>
      </c>
      <c r="O189" s="6" t="s">
        <v>591</v>
      </c>
      <c r="P189" s="3"/>
      <c r="Q189" s="3"/>
      <c r="R189" s="3"/>
      <c r="S189" s="121"/>
      <c r="T189" s="57" t="s">
        <v>2075</v>
      </c>
    </row>
    <row r="190" spans="1:20" ht="114.75" x14ac:dyDescent="0.2">
      <c r="A190" s="7" t="s">
        <v>1307</v>
      </c>
      <c r="B190" s="15" t="s">
        <v>564</v>
      </c>
      <c r="C190" s="6" t="s">
        <v>330</v>
      </c>
      <c r="D190" s="6" t="s">
        <v>646</v>
      </c>
      <c r="E190" s="6" t="s">
        <v>978</v>
      </c>
      <c r="F190" s="6" t="s">
        <v>979</v>
      </c>
      <c r="G190" s="7" t="s">
        <v>612</v>
      </c>
      <c r="H190" s="9">
        <v>40290</v>
      </c>
      <c r="I190" s="6"/>
      <c r="J190" s="6" t="s">
        <v>682</v>
      </c>
      <c r="K190" s="15">
        <v>1974</v>
      </c>
      <c r="L190" s="6" t="s">
        <v>708</v>
      </c>
      <c r="M190" s="15">
        <v>22041</v>
      </c>
      <c r="N190" s="15">
        <v>22041</v>
      </c>
      <c r="O190" s="6" t="s">
        <v>591</v>
      </c>
      <c r="P190" s="3"/>
      <c r="Q190" s="3"/>
      <c r="R190" s="3"/>
      <c r="S190" s="121"/>
      <c r="T190" s="57" t="s">
        <v>2075</v>
      </c>
    </row>
    <row r="191" spans="1:20" ht="92.25" customHeight="1" x14ac:dyDescent="0.2">
      <c r="A191" s="7" t="s">
        <v>1308</v>
      </c>
      <c r="B191" s="15" t="s">
        <v>565</v>
      </c>
      <c r="C191" s="6" t="s">
        <v>330</v>
      </c>
      <c r="D191" s="6" t="s">
        <v>647</v>
      </c>
      <c r="E191" s="6" t="s">
        <v>697</v>
      </c>
      <c r="F191" s="6" t="s">
        <v>659</v>
      </c>
      <c r="G191" s="7" t="s">
        <v>613</v>
      </c>
      <c r="H191" s="9">
        <v>40290</v>
      </c>
      <c r="I191" s="6"/>
      <c r="J191" s="6" t="s">
        <v>683</v>
      </c>
      <c r="K191" s="15">
        <v>1991</v>
      </c>
      <c r="L191" s="98">
        <v>78714</v>
      </c>
      <c r="M191" s="15">
        <v>15922</v>
      </c>
      <c r="N191" s="15">
        <v>15922</v>
      </c>
      <c r="O191" s="6" t="s">
        <v>591</v>
      </c>
      <c r="P191" s="3"/>
      <c r="Q191" s="3"/>
      <c r="R191" s="3"/>
      <c r="S191" s="121"/>
      <c r="T191" s="57" t="s">
        <v>2075</v>
      </c>
    </row>
    <row r="192" spans="1:20" ht="114.75" x14ac:dyDescent="0.2">
      <c r="A192" s="7" t="s">
        <v>1309</v>
      </c>
      <c r="B192" s="15" t="s">
        <v>565</v>
      </c>
      <c r="C192" s="6" t="s">
        <v>330</v>
      </c>
      <c r="D192" s="6" t="s">
        <v>647</v>
      </c>
      <c r="E192" s="6" t="s">
        <v>701</v>
      </c>
      <c r="F192" s="6" t="s">
        <v>660</v>
      </c>
      <c r="G192" s="7" t="s">
        <v>614</v>
      </c>
      <c r="H192" s="9">
        <v>40290</v>
      </c>
      <c r="I192" s="6"/>
      <c r="J192" s="6" t="s">
        <v>684</v>
      </c>
      <c r="K192" s="15">
        <v>1991</v>
      </c>
      <c r="L192" s="97">
        <v>72416.88</v>
      </c>
      <c r="M192" s="15">
        <v>16455</v>
      </c>
      <c r="N192" s="15">
        <v>16455</v>
      </c>
      <c r="O192" s="6" t="s">
        <v>591</v>
      </c>
      <c r="P192" s="3"/>
      <c r="Q192" s="3"/>
      <c r="R192" s="3"/>
      <c r="S192" s="121"/>
      <c r="T192" s="57" t="s">
        <v>2075</v>
      </c>
    </row>
    <row r="193" spans="1:20" ht="114.75" x14ac:dyDescent="0.2">
      <c r="A193" s="7" t="s">
        <v>1310</v>
      </c>
      <c r="B193" s="15" t="s">
        <v>565</v>
      </c>
      <c r="C193" s="6" t="s">
        <v>330</v>
      </c>
      <c r="D193" s="6" t="s">
        <v>647</v>
      </c>
      <c r="E193" s="6" t="s">
        <v>709</v>
      </c>
      <c r="F193" s="6" t="s">
        <v>661</v>
      </c>
      <c r="G193" s="7" t="s">
        <v>615</v>
      </c>
      <c r="H193" s="9">
        <v>40290</v>
      </c>
      <c r="I193" s="6"/>
      <c r="J193" s="6" t="s">
        <v>685</v>
      </c>
      <c r="K193" s="15">
        <v>1991</v>
      </c>
      <c r="L193" s="97">
        <v>69268.320000000007</v>
      </c>
      <c r="M193" s="15">
        <v>16161</v>
      </c>
      <c r="N193" s="15">
        <v>16161</v>
      </c>
      <c r="O193" s="6" t="s">
        <v>591</v>
      </c>
      <c r="P193" s="3"/>
      <c r="Q193" s="3"/>
      <c r="R193" s="3"/>
      <c r="S193" s="121"/>
      <c r="T193" s="57" t="s">
        <v>2075</v>
      </c>
    </row>
    <row r="194" spans="1:20" ht="87.75" customHeight="1" x14ac:dyDescent="0.2">
      <c r="A194" s="7" t="s">
        <v>1311</v>
      </c>
      <c r="B194" s="15" t="s">
        <v>565</v>
      </c>
      <c r="C194" s="6" t="s">
        <v>330</v>
      </c>
      <c r="D194" s="6" t="s">
        <v>647</v>
      </c>
      <c r="E194" s="6" t="s">
        <v>703</v>
      </c>
      <c r="F194" s="6" t="s">
        <v>662</v>
      </c>
      <c r="G194" s="7" t="s">
        <v>616</v>
      </c>
      <c r="H194" s="9">
        <v>40290</v>
      </c>
      <c r="I194" s="6"/>
      <c r="J194" s="6" t="s">
        <v>686</v>
      </c>
      <c r="K194" s="15">
        <v>1991</v>
      </c>
      <c r="L194" s="98">
        <v>81862.559999999998</v>
      </c>
      <c r="M194" s="15">
        <v>8911</v>
      </c>
      <c r="N194" s="15">
        <v>8911</v>
      </c>
      <c r="O194" s="6" t="s">
        <v>591</v>
      </c>
      <c r="P194" s="3"/>
      <c r="Q194" s="3"/>
      <c r="R194" s="3"/>
      <c r="S194" s="121"/>
      <c r="T194" s="57" t="s">
        <v>2075</v>
      </c>
    </row>
    <row r="195" spans="1:20" ht="114.75" x14ac:dyDescent="0.2">
      <c r="A195" s="7" t="s">
        <v>1815</v>
      </c>
      <c r="B195" s="15" t="s">
        <v>565</v>
      </c>
      <c r="C195" s="6" t="s">
        <v>330</v>
      </c>
      <c r="D195" s="6" t="s">
        <v>647</v>
      </c>
      <c r="E195" s="6" t="s">
        <v>702</v>
      </c>
      <c r="F195" s="6" t="s">
        <v>663</v>
      </c>
      <c r="G195" s="7" t="s">
        <v>617</v>
      </c>
      <c r="H195" s="9">
        <v>40290</v>
      </c>
      <c r="I195" s="6"/>
      <c r="J195" s="6" t="s">
        <v>687</v>
      </c>
      <c r="K195" s="15">
        <v>1991</v>
      </c>
      <c r="L195" s="97">
        <v>94456.8</v>
      </c>
      <c r="M195" s="15">
        <v>4937</v>
      </c>
      <c r="N195" s="15">
        <v>4937</v>
      </c>
      <c r="O195" s="6" t="s">
        <v>591</v>
      </c>
      <c r="P195" s="3"/>
      <c r="Q195" s="3"/>
      <c r="R195" s="3"/>
      <c r="S195" s="121"/>
      <c r="T195" s="57" t="s">
        <v>2075</v>
      </c>
    </row>
    <row r="196" spans="1:20" ht="114.75" x14ac:dyDescent="0.2">
      <c r="A196" s="7" t="s">
        <v>1312</v>
      </c>
      <c r="B196" s="15" t="s">
        <v>565</v>
      </c>
      <c r="C196" s="6" t="s">
        <v>330</v>
      </c>
      <c r="D196" s="6" t="s">
        <v>647</v>
      </c>
      <c r="E196" s="6" t="s">
        <v>667</v>
      </c>
      <c r="F196" s="6" t="s">
        <v>664</v>
      </c>
      <c r="G196" s="7" t="s">
        <v>618</v>
      </c>
      <c r="H196" s="9">
        <v>40290</v>
      </c>
      <c r="I196" s="6"/>
      <c r="J196" s="6" t="s">
        <v>668</v>
      </c>
      <c r="K196" s="15">
        <v>1991</v>
      </c>
      <c r="L196" s="6" t="s">
        <v>708</v>
      </c>
      <c r="M196" s="15">
        <v>3771</v>
      </c>
      <c r="N196" s="15">
        <v>3771</v>
      </c>
      <c r="O196" s="6" t="s">
        <v>591</v>
      </c>
      <c r="P196" s="3"/>
      <c r="Q196" s="3"/>
      <c r="R196" s="3"/>
      <c r="S196" s="121"/>
      <c r="T196" s="57" t="s">
        <v>2075</v>
      </c>
    </row>
    <row r="197" spans="1:20" ht="89.25" customHeight="1" x14ac:dyDescent="0.2">
      <c r="A197" s="7" t="s">
        <v>1313</v>
      </c>
      <c r="B197" s="15" t="s">
        <v>566</v>
      </c>
      <c r="C197" s="6" t="s">
        <v>330</v>
      </c>
      <c r="D197" s="6" t="s">
        <v>647</v>
      </c>
      <c r="E197" s="6" t="s">
        <v>707</v>
      </c>
      <c r="F197" s="6" t="s">
        <v>659</v>
      </c>
      <c r="G197" s="7" t="s">
        <v>619</v>
      </c>
      <c r="H197" s="9">
        <v>40290</v>
      </c>
      <c r="I197" s="6"/>
      <c r="J197" s="6" t="s">
        <v>688</v>
      </c>
      <c r="K197" s="15">
        <v>1992</v>
      </c>
      <c r="L197" s="98" t="s">
        <v>708</v>
      </c>
      <c r="M197" s="15">
        <v>20870</v>
      </c>
      <c r="N197" s="15">
        <v>20870</v>
      </c>
      <c r="O197" s="6" t="s">
        <v>591</v>
      </c>
      <c r="P197" s="3"/>
      <c r="Q197" s="3"/>
      <c r="R197" s="3"/>
      <c r="S197" s="121"/>
      <c r="T197" s="57" t="s">
        <v>2075</v>
      </c>
    </row>
    <row r="198" spans="1:20" ht="114.75" x14ac:dyDescent="0.2">
      <c r="A198" s="7" t="s">
        <v>1314</v>
      </c>
      <c r="B198" s="15" t="s">
        <v>564</v>
      </c>
      <c r="C198" s="6" t="s">
        <v>330</v>
      </c>
      <c r="D198" s="6" t="s">
        <v>648</v>
      </c>
      <c r="E198" s="6" t="s">
        <v>962</v>
      </c>
      <c r="F198" s="6" t="s">
        <v>655</v>
      </c>
      <c r="G198" s="7" t="s">
        <v>620</v>
      </c>
      <c r="H198" s="9">
        <v>40290</v>
      </c>
      <c r="I198" s="6"/>
      <c r="J198" s="6" t="s">
        <v>689</v>
      </c>
      <c r="K198" s="15">
        <v>1978</v>
      </c>
      <c r="L198" s="97">
        <v>31105</v>
      </c>
      <c r="M198" s="15">
        <v>22042</v>
      </c>
      <c r="N198" s="15">
        <v>22042</v>
      </c>
      <c r="O198" s="6" t="s">
        <v>591</v>
      </c>
      <c r="P198" s="3"/>
      <c r="Q198" s="3"/>
      <c r="R198" s="3"/>
      <c r="S198" s="121"/>
      <c r="T198" s="57" t="s">
        <v>2075</v>
      </c>
    </row>
    <row r="199" spans="1:20" ht="92.25" customHeight="1" x14ac:dyDescent="0.2">
      <c r="A199" s="7" t="s">
        <v>1315</v>
      </c>
      <c r="B199" s="15" t="s">
        <v>564</v>
      </c>
      <c r="C199" s="6" t="s">
        <v>330</v>
      </c>
      <c r="D199" s="6" t="s">
        <v>648</v>
      </c>
      <c r="E199" s="6" t="s">
        <v>963</v>
      </c>
      <c r="F199" s="6" t="s">
        <v>655</v>
      </c>
      <c r="G199" s="7" t="s">
        <v>621</v>
      </c>
      <c r="H199" s="9">
        <v>40290</v>
      </c>
      <c r="I199" s="6"/>
      <c r="J199" s="6" t="s">
        <v>684</v>
      </c>
      <c r="K199" s="15">
        <v>1978</v>
      </c>
      <c r="L199" s="97">
        <v>31105</v>
      </c>
      <c r="M199" s="15">
        <v>22042</v>
      </c>
      <c r="N199" s="15">
        <v>22042</v>
      </c>
      <c r="O199" s="6" t="s">
        <v>591</v>
      </c>
      <c r="P199" s="3"/>
      <c r="Q199" s="3"/>
      <c r="R199" s="3"/>
      <c r="S199" s="121"/>
      <c r="T199" s="57" t="s">
        <v>2075</v>
      </c>
    </row>
    <row r="200" spans="1:20" ht="114.75" x14ac:dyDescent="0.2">
      <c r="A200" s="7" t="s">
        <v>1316</v>
      </c>
      <c r="B200" s="15" t="s">
        <v>563</v>
      </c>
      <c r="C200" s="6" t="s">
        <v>330</v>
      </c>
      <c r="D200" s="6" t="s">
        <v>984</v>
      </c>
      <c r="E200" s="6" t="s">
        <v>983</v>
      </c>
      <c r="F200" s="6" t="s">
        <v>665</v>
      </c>
      <c r="G200" s="7" t="s">
        <v>622</v>
      </c>
      <c r="H200" s="9">
        <v>40290</v>
      </c>
      <c r="I200" s="6"/>
      <c r="J200" s="6" t="s">
        <v>690</v>
      </c>
      <c r="K200" s="15">
        <v>1978</v>
      </c>
      <c r="L200" s="6"/>
      <c r="M200" s="15">
        <v>109657</v>
      </c>
      <c r="N200" s="15">
        <v>109657</v>
      </c>
      <c r="O200" s="6" t="s">
        <v>591</v>
      </c>
      <c r="P200" s="3"/>
      <c r="Q200" s="3"/>
      <c r="R200" s="3"/>
      <c r="S200" s="121"/>
      <c r="T200" s="57" t="s">
        <v>2075</v>
      </c>
    </row>
    <row r="201" spans="1:20" ht="90" customHeight="1" x14ac:dyDescent="0.2">
      <c r="A201" s="7" t="s">
        <v>1317</v>
      </c>
      <c r="B201" s="15" t="s">
        <v>563</v>
      </c>
      <c r="C201" s="6" t="s">
        <v>330</v>
      </c>
      <c r="D201" s="6" t="s">
        <v>649</v>
      </c>
      <c r="E201" s="6" t="s">
        <v>971</v>
      </c>
      <c r="F201" s="6" t="s">
        <v>658</v>
      </c>
      <c r="G201" s="7" t="s">
        <v>623</v>
      </c>
      <c r="H201" s="9">
        <v>40290</v>
      </c>
      <c r="I201" s="6"/>
      <c r="J201" s="6" t="s">
        <v>691</v>
      </c>
      <c r="K201" s="15">
        <v>1978</v>
      </c>
      <c r="L201" s="97">
        <v>87094</v>
      </c>
      <c r="M201" s="15">
        <v>109657</v>
      </c>
      <c r="N201" s="15">
        <v>109657</v>
      </c>
      <c r="O201" s="6" t="s">
        <v>591</v>
      </c>
      <c r="P201" s="3"/>
      <c r="Q201" s="3"/>
      <c r="R201" s="3"/>
      <c r="S201" s="121"/>
      <c r="T201" s="57" t="s">
        <v>2075</v>
      </c>
    </row>
    <row r="202" spans="1:20" ht="114.75" x14ac:dyDescent="0.2">
      <c r="A202" s="7" t="s">
        <v>1318</v>
      </c>
      <c r="B202" s="15" t="s">
        <v>563</v>
      </c>
      <c r="C202" s="6" t="s">
        <v>330</v>
      </c>
      <c r="D202" s="6" t="s">
        <v>649</v>
      </c>
      <c r="E202" s="6" t="s">
        <v>973</v>
      </c>
      <c r="F202" s="6" t="s">
        <v>658</v>
      </c>
      <c r="G202" s="7" t="s">
        <v>624</v>
      </c>
      <c r="H202" s="9">
        <v>40290</v>
      </c>
      <c r="I202" s="6"/>
      <c r="J202" s="6" t="s">
        <v>692</v>
      </c>
      <c r="K202" s="15">
        <v>1978</v>
      </c>
      <c r="L202" s="108" t="s">
        <v>972</v>
      </c>
      <c r="M202" s="15">
        <v>109657</v>
      </c>
      <c r="N202" s="15">
        <v>109657</v>
      </c>
      <c r="O202" s="6" t="s">
        <v>591</v>
      </c>
      <c r="P202" s="3"/>
      <c r="Q202" s="3"/>
      <c r="R202" s="3"/>
      <c r="S202" s="121"/>
      <c r="T202" s="57" t="s">
        <v>2075</v>
      </c>
    </row>
    <row r="203" spans="1:20" ht="114.75" x14ac:dyDescent="0.2">
      <c r="A203" s="7" t="s">
        <v>1319</v>
      </c>
      <c r="B203" s="15" t="s">
        <v>563</v>
      </c>
      <c r="C203" s="6" t="s">
        <v>330</v>
      </c>
      <c r="D203" s="6" t="s">
        <v>980</v>
      </c>
      <c r="E203" s="6" t="s">
        <v>981</v>
      </c>
      <c r="F203" s="6" t="s">
        <v>665</v>
      </c>
      <c r="G203" s="7" t="s">
        <v>625</v>
      </c>
      <c r="H203" s="9">
        <v>40290</v>
      </c>
      <c r="I203" s="6"/>
      <c r="J203" s="6" t="s">
        <v>693</v>
      </c>
      <c r="K203" s="15">
        <v>1978</v>
      </c>
      <c r="L203" s="6" t="s">
        <v>708</v>
      </c>
      <c r="M203" s="15">
        <v>109657</v>
      </c>
      <c r="N203" s="15">
        <v>109657</v>
      </c>
      <c r="O203" s="6" t="s">
        <v>591</v>
      </c>
      <c r="P203" s="3"/>
      <c r="Q203" s="3"/>
      <c r="R203" s="3"/>
      <c r="S203" s="121"/>
      <c r="T203" s="57" t="s">
        <v>2075</v>
      </c>
    </row>
    <row r="204" spans="1:20" ht="88.5" customHeight="1" x14ac:dyDescent="0.2">
      <c r="A204" s="7" t="s">
        <v>1320</v>
      </c>
      <c r="B204" s="15" t="s">
        <v>563</v>
      </c>
      <c r="C204" s="6" t="s">
        <v>330</v>
      </c>
      <c r="D204" s="6" t="s">
        <v>985</v>
      </c>
      <c r="E204" s="6" t="s">
        <v>986</v>
      </c>
      <c r="F204" s="6" t="s">
        <v>658</v>
      </c>
      <c r="G204" s="7" t="s">
        <v>626</v>
      </c>
      <c r="H204" s="9">
        <v>40290</v>
      </c>
      <c r="I204" s="6"/>
      <c r="J204" s="6" t="s">
        <v>694</v>
      </c>
      <c r="K204" s="15">
        <v>1978</v>
      </c>
      <c r="L204" s="6"/>
      <c r="M204" s="15">
        <v>109657</v>
      </c>
      <c r="N204" s="15">
        <v>109657</v>
      </c>
      <c r="O204" s="6" t="s">
        <v>591</v>
      </c>
      <c r="P204" s="3"/>
      <c r="Q204" s="3"/>
      <c r="R204" s="3"/>
      <c r="S204" s="121"/>
      <c r="T204" s="57" t="s">
        <v>2075</v>
      </c>
    </row>
    <row r="205" spans="1:20" ht="114.75" x14ac:dyDescent="0.2">
      <c r="A205" s="7" t="s">
        <v>1321</v>
      </c>
      <c r="B205" s="15" t="s">
        <v>563</v>
      </c>
      <c r="C205" s="6" t="s">
        <v>330</v>
      </c>
      <c r="D205" s="6" t="s">
        <v>649</v>
      </c>
      <c r="E205" s="6" t="s">
        <v>987</v>
      </c>
      <c r="F205" s="6" t="s">
        <v>658</v>
      </c>
      <c r="G205" s="7" t="s">
        <v>627</v>
      </c>
      <c r="H205" s="9">
        <v>40290</v>
      </c>
      <c r="I205" s="6"/>
      <c r="J205" s="6" t="s">
        <v>695</v>
      </c>
      <c r="K205" s="15">
        <v>1978</v>
      </c>
      <c r="L205" s="6"/>
      <c r="M205" s="15">
        <v>109657</v>
      </c>
      <c r="N205" s="15">
        <v>109657</v>
      </c>
      <c r="O205" s="6" t="s">
        <v>591</v>
      </c>
      <c r="P205" s="3"/>
      <c r="Q205" s="3"/>
      <c r="R205" s="3"/>
      <c r="S205" s="121"/>
      <c r="T205" s="57" t="s">
        <v>2075</v>
      </c>
    </row>
    <row r="206" spans="1:20" ht="114.75" x14ac:dyDescent="0.2">
      <c r="A206" s="7" t="s">
        <v>1322</v>
      </c>
      <c r="B206" s="6" t="s">
        <v>411</v>
      </c>
      <c r="C206" s="6" t="s">
        <v>330</v>
      </c>
      <c r="D206" s="6" t="s">
        <v>650</v>
      </c>
      <c r="E206" s="6" t="s">
        <v>974</v>
      </c>
      <c r="F206" s="6" t="s">
        <v>666</v>
      </c>
      <c r="G206" s="7" t="s">
        <v>628</v>
      </c>
      <c r="H206" s="9">
        <v>40290</v>
      </c>
      <c r="I206" s="6"/>
      <c r="J206" s="6" t="s">
        <v>696</v>
      </c>
      <c r="K206" s="6">
        <v>1972</v>
      </c>
      <c r="L206" s="112">
        <f>68652924</f>
        <v>68652924</v>
      </c>
      <c r="M206" s="6">
        <v>8708571</v>
      </c>
      <c r="N206" s="6">
        <v>8708571</v>
      </c>
      <c r="O206" s="6" t="s">
        <v>591</v>
      </c>
      <c r="P206" s="3"/>
      <c r="Q206" s="3"/>
      <c r="R206" s="3"/>
      <c r="S206" s="121"/>
      <c r="T206" s="57" t="s">
        <v>2075</v>
      </c>
    </row>
    <row r="207" spans="1:20" ht="114.75" x14ac:dyDescent="0.2">
      <c r="A207" s="7" t="s">
        <v>1323</v>
      </c>
      <c r="B207" s="15" t="s">
        <v>568</v>
      </c>
      <c r="C207" s="6" t="s">
        <v>330</v>
      </c>
      <c r="D207" s="6" t="s">
        <v>650</v>
      </c>
      <c r="E207" s="6"/>
      <c r="F207" s="6"/>
      <c r="G207" s="7" t="s">
        <v>629</v>
      </c>
      <c r="H207" s="6"/>
      <c r="I207" s="6"/>
      <c r="J207" s="6" t="s">
        <v>310</v>
      </c>
      <c r="K207" s="14">
        <v>1979</v>
      </c>
      <c r="L207" s="6"/>
      <c r="M207" s="14">
        <v>7439</v>
      </c>
      <c r="N207" s="14">
        <v>7439</v>
      </c>
      <c r="O207" s="6" t="s">
        <v>591</v>
      </c>
      <c r="P207" s="3"/>
      <c r="Q207" s="3"/>
      <c r="R207" s="3"/>
      <c r="S207" s="121"/>
      <c r="T207" s="57" t="s">
        <v>2076</v>
      </c>
    </row>
    <row r="208" spans="1:20" ht="114.75" x14ac:dyDescent="0.2">
      <c r="A208" s="7" t="s">
        <v>1816</v>
      </c>
      <c r="B208" s="15" t="s">
        <v>569</v>
      </c>
      <c r="C208" s="6" t="s">
        <v>330</v>
      </c>
      <c r="D208" s="6" t="s">
        <v>991</v>
      </c>
      <c r="E208" s="6"/>
      <c r="F208" s="6"/>
      <c r="G208" s="7" t="s">
        <v>630</v>
      </c>
      <c r="H208" s="6"/>
      <c r="I208" s="6"/>
      <c r="J208" s="6" t="s">
        <v>310</v>
      </c>
      <c r="K208" s="14">
        <v>1995</v>
      </c>
      <c r="L208" s="6"/>
      <c r="M208" s="14">
        <v>472074</v>
      </c>
      <c r="N208" s="14">
        <v>472074</v>
      </c>
      <c r="O208" s="6" t="s">
        <v>591</v>
      </c>
      <c r="P208" s="3"/>
      <c r="Q208" s="3"/>
      <c r="R208" s="3"/>
      <c r="S208" s="121"/>
      <c r="T208" s="57" t="s">
        <v>2076</v>
      </c>
    </row>
    <row r="209" spans="1:20" ht="89.25" customHeight="1" x14ac:dyDescent="0.2">
      <c r="A209" s="7" t="s">
        <v>1324</v>
      </c>
      <c r="B209" s="15" t="s">
        <v>570</v>
      </c>
      <c r="C209" s="6" t="s">
        <v>330</v>
      </c>
      <c r="D209" s="6" t="s">
        <v>991</v>
      </c>
      <c r="E209" s="6"/>
      <c r="F209" s="6"/>
      <c r="G209" s="7" t="s">
        <v>631</v>
      </c>
      <c r="H209" s="6"/>
      <c r="I209" s="6"/>
      <c r="J209" s="6" t="s">
        <v>310</v>
      </c>
      <c r="K209" s="14">
        <v>1989</v>
      </c>
      <c r="L209" s="6"/>
      <c r="M209" s="14">
        <v>2584</v>
      </c>
      <c r="N209" s="14">
        <v>2584</v>
      </c>
      <c r="O209" s="6" t="s">
        <v>591</v>
      </c>
      <c r="P209" s="3"/>
      <c r="Q209" s="3"/>
      <c r="R209" s="3"/>
      <c r="S209" s="121"/>
      <c r="T209" s="57" t="s">
        <v>2076</v>
      </c>
    </row>
    <row r="210" spans="1:20" ht="90" customHeight="1" x14ac:dyDescent="0.2">
      <c r="A210" s="7" t="s">
        <v>1325</v>
      </c>
      <c r="B210" s="15" t="s">
        <v>570</v>
      </c>
      <c r="C210" s="6" t="s">
        <v>330</v>
      </c>
      <c r="D210" s="6" t="s">
        <v>991</v>
      </c>
      <c r="E210" s="6"/>
      <c r="F210" s="6"/>
      <c r="G210" s="7" t="s">
        <v>632</v>
      </c>
      <c r="H210" s="6"/>
      <c r="I210" s="6"/>
      <c r="J210" s="6" t="s">
        <v>310</v>
      </c>
      <c r="K210" s="14">
        <v>2001</v>
      </c>
      <c r="L210" s="6"/>
      <c r="M210" s="14">
        <v>14200</v>
      </c>
      <c r="N210" s="14">
        <v>14200</v>
      </c>
      <c r="O210" s="6" t="s">
        <v>591</v>
      </c>
      <c r="P210" s="3"/>
      <c r="Q210" s="3"/>
      <c r="R210" s="3"/>
      <c r="S210" s="121"/>
      <c r="T210" s="57" t="s">
        <v>2076</v>
      </c>
    </row>
    <row r="211" spans="1:20" ht="114.75" x14ac:dyDescent="0.2">
      <c r="A211" s="7" t="s">
        <v>1817</v>
      </c>
      <c r="B211" s="15" t="s">
        <v>571</v>
      </c>
      <c r="C211" s="6" t="s">
        <v>330</v>
      </c>
      <c r="D211" s="6" t="s">
        <v>650</v>
      </c>
      <c r="E211" s="6"/>
      <c r="F211" s="15" t="s">
        <v>988</v>
      </c>
      <c r="G211" s="7" t="s">
        <v>633</v>
      </c>
      <c r="H211" s="6"/>
      <c r="I211" s="6"/>
      <c r="J211" s="6" t="s">
        <v>310</v>
      </c>
      <c r="K211" s="14">
        <v>2005</v>
      </c>
      <c r="L211" s="6"/>
      <c r="M211" s="14">
        <v>142794</v>
      </c>
      <c r="N211" s="14">
        <v>142794</v>
      </c>
      <c r="O211" s="6" t="s">
        <v>591</v>
      </c>
      <c r="P211" s="3"/>
      <c r="Q211" s="3"/>
      <c r="R211" s="3"/>
      <c r="S211" s="121"/>
      <c r="T211" s="57" t="s">
        <v>2076</v>
      </c>
    </row>
    <row r="212" spans="1:20" ht="114.75" x14ac:dyDescent="0.2">
      <c r="A212" s="7" t="s">
        <v>1818</v>
      </c>
      <c r="B212" s="15" t="s">
        <v>567</v>
      </c>
      <c r="C212" s="6" t="s">
        <v>330</v>
      </c>
      <c r="D212" s="6" t="s">
        <v>650</v>
      </c>
      <c r="E212" s="6" t="s">
        <v>1544</v>
      </c>
      <c r="F212" s="15" t="s">
        <v>1545</v>
      </c>
      <c r="G212" s="7" t="s">
        <v>1546</v>
      </c>
      <c r="H212" s="9">
        <v>44804</v>
      </c>
      <c r="I212" s="6"/>
      <c r="J212" s="6" t="s">
        <v>1547</v>
      </c>
      <c r="K212" s="14">
        <v>1998</v>
      </c>
      <c r="L212" s="6">
        <v>6600941.04</v>
      </c>
      <c r="M212" s="14">
        <v>6600941.04</v>
      </c>
      <c r="N212" s="14">
        <v>0</v>
      </c>
      <c r="O212" s="6" t="s">
        <v>591</v>
      </c>
      <c r="P212" s="3"/>
      <c r="Q212" s="3"/>
      <c r="R212" s="3"/>
      <c r="S212" s="121"/>
      <c r="T212" s="57" t="s">
        <v>2076</v>
      </c>
    </row>
    <row r="213" spans="1:20" ht="91.5" customHeight="1" x14ac:dyDescent="0.2">
      <c r="A213" s="7" t="s">
        <v>1819</v>
      </c>
      <c r="B213" s="15" t="s">
        <v>572</v>
      </c>
      <c r="C213" s="6" t="s">
        <v>330</v>
      </c>
      <c r="D213" s="6" t="s">
        <v>650</v>
      </c>
      <c r="E213" s="6"/>
      <c r="F213" s="6"/>
      <c r="G213" s="7" t="s">
        <v>634</v>
      </c>
      <c r="H213" s="6"/>
      <c r="I213" s="6"/>
      <c r="J213" s="6" t="s">
        <v>310</v>
      </c>
      <c r="K213" s="14">
        <v>1987</v>
      </c>
      <c r="L213" s="6"/>
      <c r="M213" s="14">
        <v>23367</v>
      </c>
      <c r="N213" s="14">
        <v>23367</v>
      </c>
      <c r="O213" s="6" t="s">
        <v>591</v>
      </c>
      <c r="P213" s="3"/>
      <c r="Q213" s="3"/>
      <c r="R213" s="3"/>
      <c r="S213" s="121"/>
      <c r="T213" s="57" t="s">
        <v>2076</v>
      </c>
    </row>
    <row r="214" spans="1:20" ht="93" customHeight="1" x14ac:dyDescent="0.2">
      <c r="A214" s="7" t="s">
        <v>1820</v>
      </c>
      <c r="B214" s="15" t="s">
        <v>573</v>
      </c>
      <c r="C214" s="6" t="s">
        <v>330</v>
      </c>
      <c r="D214" s="6" t="s">
        <v>650</v>
      </c>
      <c r="E214" s="6"/>
      <c r="F214" s="6"/>
      <c r="G214" s="7" t="s">
        <v>635</v>
      </c>
      <c r="H214" s="6"/>
      <c r="I214" s="6"/>
      <c r="J214" s="6" t="s">
        <v>310</v>
      </c>
      <c r="K214" s="14">
        <v>1987</v>
      </c>
      <c r="L214" s="6"/>
      <c r="M214" s="14">
        <v>28910</v>
      </c>
      <c r="N214" s="14">
        <v>28910</v>
      </c>
      <c r="O214" s="6" t="s">
        <v>591</v>
      </c>
      <c r="P214" s="3"/>
      <c r="Q214" s="3"/>
      <c r="R214" s="3"/>
      <c r="S214" s="121"/>
      <c r="T214" s="57" t="s">
        <v>2076</v>
      </c>
    </row>
    <row r="215" spans="1:20" ht="114.75" x14ac:dyDescent="0.2">
      <c r="A215" s="7" t="s">
        <v>1326</v>
      </c>
      <c r="B215" s="15" t="s">
        <v>574</v>
      </c>
      <c r="C215" s="6" t="s">
        <v>330</v>
      </c>
      <c r="D215" s="6" t="s">
        <v>650</v>
      </c>
      <c r="E215" s="6"/>
      <c r="F215" s="6"/>
      <c r="G215" s="7" t="s">
        <v>636</v>
      </c>
      <c r="H215" s="6"/>
      <c r="I215" s="6"/>
      <c r="J215" s="6" t="s">
        <v>310</v>
      </c>
      <c r="K215" s="14">
        <v>1987</v>
      </c>
      <c r="L215" s="6"/>
      <c r="M215" s="14">
        <v>288837</v>
      </c>
      <c r="N215" s="14">
        <v>288837</v>
      </c>
      <c r="O215" s="6" t="s">
        <v>591</v>
      </c>
      <c r="P215" s="3"/>
      <c r="Q215" s="3"/>
      <c r="R215" s="3"/>
      <c r="S215" s="121"/>
      <c r="T215" s="57" t="s">
        <v>2076</v>
      </c>
    </row>
    <row r="216" spans="1:20" ht="90.75" customHeight="1" x14ac:dyDescent="0.2">
      <c r="A216" s="7" t="s">
        <v>1327</v>
      </c>
      <c r="B216" s="15" t="s">
        <v>575</v>
      </c>
      <c r="C216" s="6" t="s">
        <v>330</v>
      </c>
      <c r="D216" s="6" t="s">
        <v>992</v>
      </c>
      <c r="E216" s="6"/>
      <c r="F216" s="6"/>
      <c r="G216" s="7" t="s">
        <v>637</v>
      </c>
      <c r="H216" s="6"/>
      <c r="I216" s="6"/>
      <c r="J216" s="6" t="s">
        <v>310</v>
      </c>
      <c r="K216" s="14">
        <v>1987</v>
      </c>
      <c r="L216" s="6"/>
      <c r="M216" s="14">
        <v>607759</v>
      </c>
      <c r="N216" s="14">
        <v>607759</v>
      </c>
      <c r="O216" s="6" t="s">
        <v>591</v>
      </c>
      <c r="P216" s="3"/>
      <c r="Q216" s="3"/>
      <c r="R216" s="3"/>
      <c r="S216" s="121"/>
      <c r="T216" s="57" t="s">
        <v>2076</v>
      </c>
    </row>
    <row r="217" spans="1:20" ht="90.75" customHeight="1" x14ac:dyDescent="0.2">
      <c r="A217" s="7" t="s">
        <v>1328</v>
      </c>
      <c r="B217" s="15" t="s">
        <v>576</v>
      </c>
      <c r="C217" s="6" t="s">
        <v>330</v>
      </c>
      <c r="D217" s="6" t="s">
        <v>992</v>
      </c>
      <c r="E217" s="6"/>
      <c r="F217" s="15" t="s">
        <v>989</v>
      </c>
      <c r="G217" s="7" t="s">
        <v>638</v>
      </c>
      <c r="H217" s="6"/>
      <c r="I217" s="6"/>
      <c r="J217" s="6" t="s">
        <v>310</v>
      </c>
      <c r="K217" s="14">
        <v>2003</v>
      </c>
      <c r="L217" s="6"/>
      <c r="M217" s="14">
        <v>162900</v>
      </c>
      <c r="N217" s="14">
        <v>162900</v>
      </c>
      <c r="O217" s="6" t="s">
        <v>591</v>
      </c>
      <c r="P217" s="3"/>
      <c r="Q217" s="3"/>
      <c r="R217" s="3"/>
      <c r="S217" s="121"/>
      <c r="T217" s="57" t="s">
        <v>2076</v>
      </c>
    </row>
    <row r="218" spans="1:20" ht="87" customHeight="1" x14ac:dyDescent="0.2">
      <c r="A218" s="7" t="s">
        <v>1329</v>
      </c>
      <c r="B218" s="15" t="s">
        <v>577</v>
      </c>
      <c r="C218" s="6" t="s">
        <v>330</v>
      </c>
      <c r="D218" s="6" t="s">
        <v>992</v>
      </c>
      <c r="E218" s="6"/>
      <c r="F218" s="15" t="s">
        <v>990</v>
      </c>
      <c r="G218" s="7" t="s">
        <v>639</v>
      </c>
      <c r="H218" s="6"/>
      <c r="I218" s="6"/>
      <c r="J218" s="6" t="s">
        <v>310</v>
      </c>
      <c r="K218" s="14">
        <v>2005</v>
      </c>
      <c r="L218" s="6"/>
      <c r="M218" s="14">
        <v>135188</v>
      </c>
      <c r="N218" s="14">
        <v>135188</v>
      </c>
      <c r="O218" s="6" t="s">
        <v>591</v>
      </c>
      <c r="P218" s="3"/>
      <c r="Q218" s="3"/>
      <c r="R218" s="3"/>
      <c r="S218" s="121"/>
      <c r="T218" s="57" t="s">
        <v>2076</v>
      </c>
    </row>
    <row r="219" spans="1:20" ht="92.25" customHeight="1" x14ac:dyDescent="0.2">
      <c r="A219" s="7" t="s">
        <v>1330</v>
      </c>
      <c r="B219" s="113" t="s">
        <v>578</v>
      </c>
      <c r="C219" s="6" t="s">
        <v>330</v>
      </c>
      <c r="D219" s="113" t="s">
        <v>993</v>
      </c>
      <c r="E219" s="6"/>
      <c r="F219" s="6"/>
      <c r="G219" s="7" t="s">
        <v>640</v>
      </c>
      <c r="H219" s="6"/>
      <c r="I219" s="6"/>
      <c r="J219" s="6" t="s">
        <v>310</v>
      </c>
      <c r="K219" s="14">
        <v>2004</v>
      </c>
      <c r="L219" s="6"/>
      <c r="M219" s="14">
        <v>26714</v>
      </c>
      <c r="N219" s="14">
        <v>26714</v>
      </c>
      <c r="O219" s="6" t="s">
        <v>591</v>
      </c>
      <c r="P219" s="3"/>
      <c r="Q219" s="3"/>
      <c r="R219" s="3"/>
      <c r="S219" s="121"/>
      <c r="T219" s="57" t="s">
        <v>2076</v>
      </c>
    </row>
    <row r="220" spans="1:20" ht="90" customHeight="1" x14ac:dyDescent="0.2">
      <c r="A220" s="7" t="s">
        <v>1331</v>
      </c>
      <c r="B220" s="113" t="s">
        <v>579</v>
      </c>
      <c r="C220" s="6" t="s">
        <v>330</v>
      </c>
      <c r="D220" s="114" t="s">
        <v>994</v>
      </c>
      <c r="E220" s="6"/>
      <c r="F220" s="6"/>
      <c r="G220" s="7" t="s">
        <v>641</v>
      </c>
      <c r="H220" s="6"/>
      <c r="I220" s="6"/>
      <c r="J220" s="6" t="s">
        <v>310</v>
      </c>
      <c r="K220" s="14">
        <v>2004</v>
      </c>
      <c r="L220" s="6"/>
      <c r="M220" s="14">
        <v>29421</v>
      </c>
      <c r="N220" s="14">
        <v>29421</v>
      </c>
      <c r="O220" s="6" t="s">
        <v>591</v>
      </c>
      <c r="P220" s="3"/>
      <c r="Q220" s="3"/>
      <c r="R220" s="3"/>
      <c r="S220" s="121"/>
      <c r="T220" s="57" t="s">
        <v>2076</v>
      </c>
    </row>
    <row r="221" spans="1:20" ht="91.5" customHeight="1" x14ac:dyDescent="0.2">
      <c r="A221" s="7" t="s">
        <v>1332</v>
      </c>
      <c r="B221" s="15" t="s">
        <v>575</v>
      </c>
      <c r="C221" s="6" t="s">
        <v>330</v>
      </c>
      <c r="D221" s="6" t="s">
        <v>995</v>
      </c>
      <c r="E221" s="6"/>
      <c r="F221" s="6"/>
      <c r="G221" s="7" t="s">
        <v>642</v>
      </c>
      <c r="H221" s="6"/>
      <c r="I221" s="6"/>
      <c r="J221" s="6" t="s">
        <v>310</v>
      </c>
      <c r="K221" s="14">
        <v>2004</v>
      </c>
      <c r="L221" s="6"/>
      <c r="M221" s="14">
        <v>58914</v>
      </c>
      <c r="N221" s="14">
        <v>58914</v>
      </c>
      <c r="O221" s="6" t="s">
        <v>591</v>
      </c>
      <c r="P221" s="3"/>
      <c r="Q221" s="3"/>
      <c r="R221" s="3"/>
      <c r="S221" s="121"/>
      <c r="T221" s="57" t="s">
        <v>2076</v>
      </c>
    </row>
    <row r="222" spans="1:20" ht="81" customHeight="1" x14ac:dyDescent="0.2">
      <c r="A222" s="94" t="s">
        <v>1821</v>
      </c>
      <c r="B222" s="15" t="s">
        <v>580</v>
      </c>
      <c r="C222" s="6" t="s">
        <v>330</v>
      </c>
      <c r="D222" s="113" t="s">
        <v>996</v>
      </c>
      <c r="E222" s="6"/>
      <c r="F222" s="6"/>
      <c r="G222" s="7" t="s">
        <v>643</v>
      </c>
      <c r="H222" s="6"/>
      <c r="I222" s="6"/>
      <c r="J222" s="6" t="s">
        <v>310</v>
      </c>
      <c r="K222" s="14">
        <v>2005</v>
      </c>
      <c r="L222" s="6"/>
      <c r="M222" s="14">
        <v>36450</v>
      </c>
      <c r="N222" s="14">
        <v>36450</v>
      </c>
      <c r="O222" s="6" t="s">
        <v>591</v>
      </c>
      <c r="P222" s="3"/>
      <c r="Q222" s="3"/>
      <c r="R222" s="3"/>
      <c r="S222" s="121"/>
      <c r="T222" s="57" t="s">
        <v>2076</v>
      </c>
    </row>
    <row r="223" spans="1:20" ht="63.75" customHeight="1" x14ac:dyDescent="0.2">
      <c r="A223" s="84" t="s">
        <v>1333</v>
      </c>
      <c r="B223" s="101" t="s">
        <v>1143</v>
      </c>
      <c r="C223" s="83" t="s">
        <v>330</v>
      </c>
      <c r="D223" s="101" t="s">
        <v>1144</v>
      </c>
      <c r="E223" s="83"/>
      <c r="F223" s="83" t="s">
        <v>1145</v>
      </c>
      <c r="G223" s="84" t="s">
        <v>1147</v>
      </c>
      <c r="H223" s="115">
        <v>43430</v>
      </c>
      <c r="I223" s="83"/>
      <c r="J223" s="83" t="s">
        <v>1149</v>
      </c>
      <c r="K223" s="100">
        <v>2018</v>
      </c>
      <c r="L223" s="83"/>
      <c r="M223" s="100">
        <v>1063744.6399999999</v>
      </c>
      <c r="N223" s="100">
        <v>0</v>
      </c>
      <c r="O223" s="83" t="s">
        <v>591</v>
      </c>
      <c r="P223" s="43"/>
      <c r="Q223" s="43"/>
      <c r="R223" s="43"/>
      <c r="S223" s="125"/>
      <c r="T223" s="130"/>
    </row>
    <row r="224" spans="1:20" ht="273.75" customHeight="1" x14ac:dyDescent="0.2">
      <c r="A224" s="84" t="s">
        <v>1334</v>
      </c>
      <c r="B224" s="101" t="s">
        <v>1150</v>
      </c>
      <c r="C224" s="83" t="s">
        <v>330</v>
      </c>
      <c r="D224" s="101" t="s">
        <v>1144</v>
      </c>
      <c r="E224" s="83"/>
      <c r="F224" s="83" t="s">
        <v>1151</v>
      </c>
      <c r="G224" s="84" t="s">
        <v>1148</v>
      </c>
      <c r="H224" s="115">
        <v>43430</v>
      </c>
      <c r="I224" s="83"/>
      <c r="J224" s="83" t="s">
        <v>1152</v>
      </c>
      <c r="K224" s="100">
        <v>2018</v>
      </c>
      <c r="L224" s="83"/>
      <c r="M224" s="100">
        <v>2938215.32</v>
      </c>
      <c r="N224" s="100">
        <v>0</v>
      </c>
      <c r="O224" s="83" t="s">
        <v>591</v>
      </c>
      <c r="P224" s="43"/>
      <c r="Q224" s="43"/>
      <c r="R224" s="43"/>
      <c r="S224" s="125"/>
      <c r="T224" s="130"/>
    </row>
    <row r="225" spans="1:20" ht="138.75" customHeight="1" x14ac:dyDescent="0.2">
      <c r="A225" s="84" t="s">
        <v>1335</v>
      </c>
      <c r="B225" s="101" t="s">
        <v>1357</v>
      </c>
      <c r="C225" s="83" t="s">
        <v>330</v>
      </c>
      <c r="D225" s="101" t="s">
        <v>1358</v>
      </c>
      <c r="E225" s="83"/>
      <c r="F225" s="83" t="s">
        <v>1359</v>
      </c>
      <c r="G225" s="84" t="s">
        <v>1361</v>
      </c>
      <c r="H225" s="115">
        <v>43559</v>
      </c>
      <c r="I225" s="83"/>
      <c r="J225" s="83" t="s">
        <v>1360</v>
      </c>
      <c r="K225" s="100">
        <v>2019</v>
      </c>
      <c r="L225" s="83"/>
      <c r="M225" s="100">
        <v>1701783.82</v>
      </c>
      <c r="N225" s="100"/>
      <c r="O225" s="83" t="s">
        <v>591</v>
      </c>
      <c r="P225" s="43"/>
      <c r="Q225" s="43"/>
      <c r="R225" s="43"/>
      <c r="S225" s="125"/>
      <c r="T225" s="130"/>
    </row>
    <row r="226" spans="1:20" ht="164.25" customHeight="1" x14ac:dyDescent="0.2">
      <c r="A226" s="84" t="s">
        <v>1336</v>
      </c>
      <c r="B226" s="101" t="s">
        <v>1366</v>
      </c>
      <c r="C226" s="83" t="s">
        <v>330</v>
      </c>
      <c r="D226" s="101" t="s">
        <v>1358</v>
      </c>
      <c r="E226" s="83" t="s">
        <v>1367</v>
      </c>
      <c r="F226" s="83" t="s">
        <v>1368</v>
      </c>
      <c r="G226" s="84" t="s">
        <v>1369</v>
      </c>
      <c r="H226" s="115">
        <v>43747</v>
      </c>
      <c r="I226" s="83"/>
      <c r="J226" s="83" t="s">
        <v>1370</v>
      </c>
      <c r="K226" s="100">
        <v>2019</v>
      </c>
      <c r="L226" s="83"/>
      <c r="M226" s="100">
        <v>92795502.739999995</v>
      </c>
      <c r="N226" s="100"/>
      <c r="O226" s="83" t="s">
        <v>591</v>
      </c>
      <c r="P226" s="43"/>
      <c r="Q226" s="43"/>
      <c r="R226" s="43"/>
      <c r="S226" s="125"/>
      <c r="T226" s="130" t="s">
        <v>2075</v>
      </c>
    </row>
    <row r="227" spans="1:20" ht="75" customHeight="1" x14ac:dyDescent="0.2">
      <c r="A227" s="84" t="s">
        <v>1337</v>
      </c>
      <c r="B227" s="101" t="s">
        <v>1448</v>
      </c>
      <c r="C227" s="83" t="s">
        <v>330</v>
      </c>
      <c r="D227" s="101" t="s">
        <v>1449</v>
      </c>
      <c r="E227" s="83"/>
      <c r="F227" s="83"/>
      <c r="G227" s="84" t="s">
        <v>1450</v>
      </c>
      <c r="H227" s="115">
        <v>44560</v>
      </c>
      <c r="I227" s="83"/>
      <c r="J227" s="83" t="s">
        <v>1462</v>
      </c>
      <c r="K227" s="100">
        <v>2021</v>
      </c>
      <c r="L227" s="83"/>
      <c r="M227" s="100">
        <f>SUM(M228:M241)</f>
        <v>4515375</v>
      </c>
      <c r="N227" s="100"/>
      <c r="O227" s="83" t="s">
        <v>591</v>
      </c>
      <c r="P227" s="43"/>
      <c r="Q227" s="43"/>
      <c r="R227" s="43"/>
      <c r="S227" s="125"/>
      <c r="T227" s="130"/>
    </row>
    <row r="228" spans="1:20" ht="90.75" customHeight="1" x14ac:dyDescent="0.2">
      <c r="A228" s="88" t="s">
        <v>997</v>
      </c>
      <c r="B228" s="15" t="s">
        <v>1451</v>
      </c>
      <c r="C228" s="63" t="s">
        <v>330</v>
      </c>
      <c r="D228" s="15" t="s">
        <v>1449</v>
      </c>
      <c r="E228" s="63"/>
      <c r="F228" s="63" t="s">
        <v>1452</v>
      </c>
      <c r="G228" s="88" t="s">
        <v>1450</v>
      </c>
      <c r="H228" s="107">
        <v>44560</v>
      </c>
      <c r="I228" s="63"/>
      <c r="J228" s="63" t="s">
        <v>1462</v>
      </c>
      <c r="K228" s="14">
        <v>2021</v>
      </c>
      <c r="L228" s="63"/>
      <c r="M228" s="14">
        <v>697054.68</v>
      </c>
      <c r="N228" s="14"/>
      <c r="O228" s="63" t="s">
        <v>591</v>
      </c>
      <c r="P228" s="41"/>
      <c r="Q228" s="41"/>
      <c r="R228" s="41"/>
      <c r="S228" s="124"/>
      <c r="T228" s="57"/>
    </row>
    <row r="229" spans="1:20" ht="86.25" customHeight="1" x14ac:dyDescent="0.2">
      <c r="A229" s="88" t="s">
        <v>998</v>
      </c>
      <c r="B229" s="15" t="s">
        <v>1453</v>
      </c>
      <c r="C229" s="63" t="s">
        <v>330</v>
      </c>
      <c r="D229" s="15" t="s">
        <v>1449</v>
      </c>
      <c r="E229" s="63"/>
      <c r="F229" s="63" t="s">
        <v>1454</v>
      </c>
      <c r="G229" s="88" t="s">
        <v>1450</v>
      </c>
      <c r="H229" s="107">
        <v>44560</v>
      </c>
      <c r="I229" s="63"/>
      <c r="J229" s="63" t="s">
        <v>1462</v>
      </c>
      <c r="K229" s="14">
        <v>2021</v>
      </c>
      <c r="L229" s="63"/>
      <c r="M229" s="14">
        <v>1501536.53</v>
      </c>
      <c r="N229" s="14"/>
      <c r="O229" s="63" t="s">
        <v>591</v>
      </c>
      <c r="P229" s="41"/>
      <c r="Q229" s="41"/>
      <c r="R229" s="41"/>
      <c r="S229" s="124"/>
      <c r="T229" s="57"/>
    </row>
    <row r="230" spans="1:20" ht="90" customHeight="1" x14ac:dyDescent="0.2">
      <c r="A230" s="88" t="s">
        <v>999</v>
      </c>
      <c r="B230" s="15" t="s">
        <v>1455</v>
      </c>
      <c r="C230" s="63" t="s">
        <v>330</v>
      </c>
      <c r="D230" s="15" t="s">
        <v>1449</v>
      </c>
      <c r="E230" s="63"/>
      <c r="F230" s="63"/>
      <c r="G230" s="88" t="s">
        <v>1450</v>
      </c>
      <c r="H230" s="107">
        <v>44560</v>
      </c>
      <c r="I230" s="63"/>
      <c r="J230" s="63" t="s">
        <v>1462</v>
      </c>
      <c r="K230" s="14">
        <v>2021</v>
      </c>
      <c r="L230" s="63"/>
      <c r="M230" s="14">
        <v>134413</v>
      </c>
      <c r="N230" s="14"/>
      <c r="O230" s="63" t="s">
        <v>591</v>
      </c>
      <c r="P230" s="41"/>
      <c r="Q230" s="41"/>
      <c r="R230" s="41"/>
      <c r="S230" s="124"/>
      <c r="T230" s="57"/>
    </row>
    <row r="231" spans="1:20" ht="86.25" customHeight="1" x14ac:dyDescent="0.2">
      <c r="A231" s="88" t="s">
        <v>999</v>
      </c>
      <c r="B231" s="15" t="s">
        <v>1456</v>
      </c>
      <c r="C231" s="63" t="s">
        <v>330</v>
      </c>
      <c r="D231" s="15" t="s">
        <v>1449</v>
      </c>
      <c r="E231" s="63"/>
      <c r="F231" s="63"/>
      <c r="G231" s="88" t="s">
        <v>1450</v>
      </c>
      <c r="H231" s="107">
        <v>44560</v>
      </c>
      <c r="I231" s="63"/>
      <c r="J231" s="63" t="s">
        <v>1462</v>
      </c>
      <c r="K231" s="14">
        <v>2021</v>
      </c>
      <c r="L231" s="63"/>
      <c r="M231" s="14">
        <v>306484</v>
      </c>
      <c r="N231" s="14"/>
      <c r="O231" s="63" t="s">
        <v>591</v>
      </c>
      <c r="P231" s="41"/>
      <c r="Q231" s="41"/>
      <c r="R231" s="41"/>
      <c r="S231" s="124"/>
      <c r="T231" s="57"/>
    </row>
    <row r="232" spans="1:20" ht="88.5" customHeight="1" x14ac:dyDescent="0.2">
      <c r="A232" s="88" t="s">
        <v>999</v>
      </c>
      <c r="B232" s="15" t="s">
        <v>1457</v>
      </c>
      <c r="C232" s="63" t="s">
        <v>330</v>
      </c>
      <c r="D232" s="15" t="s">
        <v>1449</v>
      </c>
      <c r="E232" s="63"/>
      <c r="F232" s="63"/>
      <c r="G232" s="88" t="s">
        <v>1450</v>
      </c>
      <c r="H232" s="107">
        <v>44560</v>
      </c>
      <c r="I232" s="63"/>
      <c r="J232" s="63" t="s">
        <v>1462</v>
      </c>
      <c r="K232" s="14">
        <v>2021</v>
      </c>
      <c r="L232" s="63"/>
      <c r="M232" s="14">
        <v>126692</v>
      </c>
      <c r="N232" s="14"/>
      <c r="O232" s="63" t="s">
        <v>591</v>
      </c>
      <c r="P232" s="41"/>
      <c r="Q232" s="41"/>
      <c r="R232" s="41"/>
      <c r="S232" s="124"/>
      <c r="T232" s="57"/>
    </row>
    <row r="233" spans="1:20" ht="86.25" customHeight="1" x14ac:dyDescent="0.2">
      <c r="A233" s="88" t="s">
        <v>999</v>
      </c>
      <c r="B233" s="15" t="s">
        <v>1458</v>
      </c>
      <c r="C233" s="63" t="s">
        <v>330</v>
      </c>
      <c r="D233" s="15" t="s">
        <v>1449</v>
      </c>
      <c r="E233" s="63"/>
      <c r="F233" s="63"/>
      <c r="G233" s="88" t="s">
        <v>1450</v>
      </c>
      <c r="H233" s="107">
        <v>44560</v>
      </c>
      <c r="I233" s="63"/>
      <c r="J233" s="63" t="s">
        <v>1462</v>
      </c>
      <c r="K233" s="14">
        <v>2021</v>
      </c>
      <c r="L233" s="63"/>
      <c r="M233" s="14">
        <v>59580</v>
      </c>
      <c r="N233" s="14"/>
      <c r="O233" s="63" t="s">
        <v>591</v>
      </c>
      <c r="P233" s="41"/>
      <c r="Q233" s="41"/>
      <c r="R233" s="41"/>
      <c r="S233" s="124"/>
      <c r="T233" s="57"/>
    </row>
    <row r="234" spans="1:20" ht="86.25" customHeight="1" x14ac:dyDescent="0.2">
      <c r="A234" s="88" t="s">
        <v>999</v>
      </c>
      <c r="B234" s="15" t="s">
        <v>1459</v>
      </c>
      <c r="C234" s="63" t="s">
        <v>330</v>
      </c>
      <c r="D234" s="15" t="s">
        <v>1449</v>
      </c>
      <c r="E234" s="63"/>
      <c r="F234" s="63"/>
      <c r="G234" s="88" t="s">
        <v>1450</v>
      </c>
      <c r="H234" s="107">
        <v>44560</v>
      </c>
      <c r="I234" s="63"/>
      <c r="J234" s="63" t="s">
        <v>1462</v>
      </c>
      <c r="K234" s="14">
        <v>2021</v>
      </c>
      <c r="L234" s="63"/>
      <c r="M234" s="14">
        <v>58227</v>
      </c>
      <c r="N234" s="14"/>
      <c r="O234" s="63" t="s">
        <v>591</v>
      </c>
      <c r="P234" s="41"/>
      <c r="Q234" s="41"/>
      <c r="R234" s="41"/>
      <c r="S234" s="124"/>
      <c r="T234" s="57"/>
    </row>
    <row r="235" spans="1:20" ht="85.5" customHeight="1" x14ac:dyDescent="0.2">
      <c r="A235" s="88" t="s">
        <v>999</v>
      </c>
      <c r="B235" s="15" t="s">
        <v>403</v>
      </c>
      <c r="C235" s="63" t="s">
        <v>330</v>
      </c>
      <c r="D235" s="15" t="s">
        <v>1449</v>
      </c>
      <c r="E235" s="63"/>
      <c r="F235" s="63"/>
      <c r="G235" s="88" t="s">
        <v>1450</v>
      </c>
      <c r="H235" s="107">
        <v>44560</v>
      </c>
      <c r="I235" s="63"/>
      <c r="J235" s="63" t="s">
        <v>1462</v>
      </c>
      <c r="K235" s="14">
        <v>2021</v>
      </c>
      <c r="L235" s="63"/>
      <c r="M235" s="14">
        <v>237284</v>
      </c>
      <c r="N235" s="14"/>
      <c r="O235" s="63" t="s">
        <v>591</v>
      </c>
      <c r="P235" s="41"/>
      <c r="Q235" s="41"/>
      <c r="R235" s="41"/>
      <c r="S235" s="124"/>
      <c r="T235" s="57"/>
    </row>
    <row r="236" spans="1:20" ht="87" customHeight="1" x14ac:dyDescent="0.2">
      <c r="A236" s="88" t="s">
        <v>999</v>
      </c>
      <c r="B236" s="15" t="s">
        <v>1460</v>
      </c>
      <c r="C236" s="63" t="s">
        <v>330</v>
      </c>
      <c r="D236" s="15" t="s">
        <v>1449</v>
      </c>
      <c r="E236" s="63"/>
      <c r="F236" s="63"/>
      <c r="G236" s="88" t="s">
        <v>1450</v>
      </c>
      <c r="H236" s="107">
        <v>44560</v>
      </c>
      <c r="I236" s="63"/>
      <c r="J236" s="63" t="s">
        <v>1462</v>
      </c>
      <c r="K236" s="14">
        <v>2021</v>
      </c>
      <c r="L236" s="63"/>
      <c r="M236" s="14">
        <v>233796</v>
      </c>
      <c r="N236" s="14"/>
      <c r="O236" s="63" t="s">
        <v>591</v>
      </c>
      <c r="P236" s="41"/>
      <c r="Q236" s="41"/>
      <c r="R236" s="41"/>
      <c r="S236" s="124"/>
      <c r="T236" s="57"/>
    </row>
    <row r="237" spans="1:20" ht="86.25" customHeight="1" x14ac:dyDescent="0.2">
      <c r="A237" s="88" t="s">
        <v>999</v>
      </c>
      <c r="B237" s="15" t="s">
        <v>1461</v>
      </c>
      <c r="C237" s="63" t="s">
        <v>330</v>
      </c>
      <c r="D237" s="15" t="s">
        <v>1449</v>
      </c>
      <c r="E237" s="63"/>
      <c r="F237" s="63"/>
      <c r="G237" s="88" t="s">
        <v>1450</v>
      </c>
      <c r="H237" s="107">
        <v>44560</v>
      </c>
      <c r="I237" s="63"/>
      <c r="J237" s="63" t="s">
        <v>1462</v>
      </c>
      <c r="K237" s="14">
        <v>2021</v>
      </c>
      <c r="L237" s="63"/>
      <c r="M237" s="14">
        <v>61688</v>
      </c>
      <c r="N237" s="14"/>
      <c r="O237" s="63" t="s">
        <v>591</v>
      </c>
      <c r="P237" s="41"/>
      <c r="Q237" s="41"/>
      <c r="R237" s="41"/>
      <c r="S237" s="124"/>
      <c r="T237" s="57"/>
    </row>
    <row r="238" spans="1:20" ht="86.25" customHeight="1" x14ac:dyDescent="0.2">
      <c r="A238" s="88" t="s">
        <v>999</v>
      </c>
      <c r="B238" s="15" t="s">
        <v>1463</v>
      </c>
      <c r="C238" s="63" t="s">
        <v>330</v>
      </c>
      <c r="D238" s="15" t="s">
        <v>1449</v>
      </c>
      <c r="E238" s="63"/>
      <c r="F238" s="63"/>
      <c r="G238" s="88" t="s">
        <v>1450</v>
      </c>
      <c r="H238" s="107">
        <v>44560</v>
      </c>
      <c r="I238" s="63"/>
      <c r="J238" s="63" t="s">
        <v>1462</v>
      </c>
      <c r="K238" s="14">
        <v>2021</v>
      </c>
      <c r="L238" s="63"/>
      <c r="M238" s="14">
        <v>376010</v>
      </c>
      <c r="N238" s="14"/>
      <c r="O238" s="63" t="s">
        <v>591</v>
      </c>
      <c r="P238" s="41"/>
      <c r="Q238" s="41"/>
      <c r="R238" s="41"/>
      <c r="S238" s="124"/>
      <c r="T238" s="57"/>
    </row>
    <row r="239" spans="1:20" ht="85.5" customHeight="1" x14ac:dyDescent="0.2">
      <c r="A239" s="88" t="s">
        <v>999</v>
      </c>
      <c r="B239" s="15" t="s">
        <v>1464</v>
      </c>
      <c r="C239" s="63" t="s">
        <v>330</v>
      </c>
      <c r="D239" s="15" t="s">
        <v>1449</v>
      </c>
      <c r="E239" s="63"/>
      <c r="F239" s="63" t="s">
        <v>1465</v>
      </c>
      <c r="G239" s="88" t="s">
        <v>1450</v>
      </c>
      <c r="H239" s="107">
        <v>44560</v>
      </c>
      <c r="I239" s="63"/>
      <c r="J239" s="63" t="s">
        <v>1462</v>
      </c>
      <c r="K239" s="14">
        <v>2021</v>
      </c>
      <c r="L239" s="63"/>
      <c r="M239" s="14">
        <v>219005.79</v>
      </c>
      <c r="N239" s="14"/>
      <c r="O239" s="63" t="s">
        <v>591</v>
      </c>
      <c r="P239" s="41"/>
      <c r="Q239" s="41"/>
      <c r="R239" s="41"/>
      <c r="S239" s="124"/>
      <c r="T239" s="57"/>
    </row>
    <row r="240" spans="1:20" ht="86.25" customHeight="1" x14ac:dyDescent="0.2">
      <c r="A240" s="88" t="s">
        <v>999</v>
      </c>
      <c r="B240" s="15" t="s">
        <v>1466</v>
      </c>
      <c r="C240" s="63" t="s">
        <v>330</v>
      </c>
      <c r="D240" s="15" t="s">
        <v>1449</v>
      </c>
      <c r="E240" s="63"/>
      <c r="F240" s="63" t="s">
        <v>1465</v>
      </c>
      <c r="G240" s="88" t="s">
        <v>1450</v>
      </c>
      <c r="H240" s="107">
        <v>44560</v>
      </c>
      <c r="I240" s="63"/>
      <c r="J240" s="63" t="s">
        <v>1462</v>
      </c>
      <c r="K240" s="14">
        <v>2021</v>
      </c>
      <c r="L240" s="63"/>
      <c r="M240" s="14">
        <v>45717</v>
      </c>
      <c r="N240" s="14"/>
      <c r="O240" s="63" t="s">
        <v>591</v>
      </c>
      <c r="P240" s="41"/>
      <c r="Q240" s="41"/>
      <c r="R240" s="41"/>
      <c r="S240" s="124"/>
      <c r="T240" s="57"/>
    </row>
    <row r="241" spans="1:20" ht="86.25" customHeight="1" x14ac:dyDescent="0.2">
      <c r="A241" s="88" t="s">
        <v>1000</v>
      </c>
      <c r="B241" s="15" t="s">
        <v>1493</v>
      </c>
      <c r="C241" s="63" t="s">
        <v>330</v>
      </c>
      <c r="D241" s="15" t="s">
        <v>1449</v>
      </c>
      <c r="E241" s="63"/>
      <c r="F241" s="63" t="s">
        <v>1494</v>
      </c>
      <c r="G241" s="88" t="s">
        <v>1495</v>
      </c>
      <c r="H241" s="107">
        <v>44413</v>
      </c>
      <c r="I241" s="63"/>
      <c r="J241" s="63" t="s">
        <v>1496</v>
      </c>
      <c r="K241" s="14">
        <v>2021</v>
      </c>
      <c r="L241" s="63"/>
      <c r="M241" s="14">
        <v>457887</v>
      </c>
      <c r="N241" s="14"/>
      <c r="O241" s="63" t="s">
        <v>591</v>
      </c>
      <c r="P241" s="41"/>
      <c r="Q241" s="41"/>
      <c r="R241" s="41"/>
      <c r="S241" s="124"/>
      <c r="T241" s="57"/>
    </row>
    <row r="242" spans="1:20" ht="86.25" customHeight="1" x14ac:dyDescent="0.2">
      <c r="A242" s="90" t="s">
        <v>1822</v>
      </c>
      <c r="B242" s="116" t="s">
        <v>1548</v>
      </c>
      <c r="C242" s="89" t="s">
        <v>330</v>
      </c>
      <c r="D242" s="116" t="s">
        <v>1449</v>
      </c>
      <c r="E242" s="89"/>
      <c r="F242" s="89"/>
      <c r="G242" s="90" t="s">
        <v>1549</v>
      </c>
      <c r="H242" s="117">
        <v>44840</v>
      </c>
      <c r="I242" s="89"/>
      <c r="J242" s="89" t="s">
        <v>1550</v>
      </c>
      <c r="K242" s="95">
        <v>2022</v>
      </c>
      <c r="L242" s="89"/>
      <c r="M242" s="95">
        <f>M243+M244+M245+M246+M247+M248+M249</f>
        <v>10885229.919999998</v>
      </c>
      <c r="N242" s="95"/>
      <c r="O242" s="89" t="s">
        <v>591</v>
      </c>
      <c r="P242" s="70"/>
      <c r="Q242" s="70"/>
      <c r="R242" s="70"/>
      <c r="S242" s="126"/>
      <c r="T242" s="128"/>
    </row>
    <row r="243" spans="1:20" ht="86.25" customHeight="1" x14ac:dyDescent="0.2">
      <c r="A243" s="88" t="s">
        <v>997</v>
      </c>
      <c r="B243" s="15" t="s">
        <v>1551</v>
      </c>
      <c r="C243" s="93" t="s">
        <v>330</v>
      </c>
      <c r="D243" s="118" t="s">
        <v>1449</v>
      </c>
      <c r="E243" s="63"/>
      <c r="F243" s="63" t="s">
        <v>1552</v>
      </c>
      <c r="G243" s="88"/>
      <c r="H243" s="107"/>
      <c r="I243" s="63"/>
      <c r="J243" s="63"/>
      <c r="K243" s="14"/>
      <c r="L243" s="63"/>
      <c r="M243" s="14">
        <v>6648927.3899999997</v>
      </c>
      <c r="N243" s="14"/>
      <c r="O243" s="63"/>
      <c r="P243" s="41"/>
      <c r="Q243" s="41"/>
      <c r="R243" s="41"/>
      <c r="S243" s="124"/>
      <c r="T243" s="57"/>
    </row>
    <row r="244" spans="1:20" ht="86.25" customHeight="1" x14ac:dyDescent="0.2">
      <c r="A244" s="88" t="s">
        <v>998</v>
      </c>
      <c r="B244" s="15" t="s">
        <v>1553</v>
      </c>
      <c r="C244" s="93" t="s">
        <v>330</v>
      </c>
      <c r="D244" s="118" t="s">
        <v>1449</v>
      </c>
      <c r="E244" s="63"/>
      <c r="F244" s="63" t="s">
        <v>1554</v>
      </c>
      <c r="G244" s="88"/>
      <c r="H244" s="107"/>
      <c r="I244" s="63"/>
      <c r="J244" s="63"/>
      <c r="K244" s="14"/>
      <c r="L244" s="63"/>
      <c r="M244" s="14">
        <v>577485.98</v>
      </c>
      <c r="N244" s="14"/>
      <c r="O244" s="63"/>
      <c r="P244" s="41"/>
      <c r="Q244" s="41"/>
      <c r="R244" s="41"/>
      <c r="S244" s="124"/>
      <c r="T244" s="57"/>
    </row>
    <row r="245" spans="1:20" ht="86.25" customHeight="1" x14ac:dyDescent="0.2">
      <c r="A245" s="88" t="s">
        <v>999</v>
      </c>
      <c r="B245" s="15" t="s">
        <v>1555</v>
      </c>
      <c r="C245" s="93" t="s">
        <v>330</v>
      </c>
      <c r="D245" s="118" t="s">
        <v>1449</v>
      </c>
      <c r="E245" s="63"/>
      <c r="F245" s="63" t="s">
        <v>1556</v>
      </c>
      <c r="G245" s="88"/>
      <c r="H245" s="107"/>
      <c r="I245" s="63"/>
      <c r="J245" s="63"/>
      <c r="K245" s="14"/>
      <c r="L245" s="63"/>
      <c r="M245" s="14">
        <v>146267.14000000001</v>
      </c>
      <c r="N245" s="14"/>
      <c r="O245" s="63"/>
      <c r="P245" s="41"/>
      <c r="Q245" s="41"/>
      <c r="R245" s="41"/>
      <c r="S245" s="124"/>
      <c r="T245" s="57"/>
    </row>
    <row r="246" spans="1:20" ht="86.25" customHeight="1" x14ac:dyDescent="0.2">
      <c r="A246" s="88" t="s">
        <v>1000</v>
      </c>
      <c r="B246" s="15" t="s">
        <v>1557</v>
      </c>
      <c r="C246" s="93" t="s">
        <v>330</v>
      </c>
      <c r="D246" s="118" t="s">
        <v>1449</v>
      </c>
      <c r="E246" s="63"/>
      <c r="F246" s="63" t="s">
        <v>1558</v>
      </c>
      <c r="G246" s="88"/>
      <c r="H246" s="107"/>
      <c r="I246" s="63"/>
      <c r="J246" s="63"/>
      <c r="K246" s="14"/>
      <c r="L246" s="63"/>
      <c r="M246" s="14">
        <v>1748096.72</v>
      </c>
      <c r="N246" s="14"/>
      <c r="O246" s="63"/>
      <c r="P246" s="41"/>
      <c r="Q246" s="41"/>
      <c r="R246" s="41"/>
      <c r="S246" s="124"/>
      <c r="T246" s="57"/>
    </row>
    <row r="247" spans="1:20" ht="86.25" customHeight="1" x14ac:dyDescent="0.2">
      <c r="A247" s="88" t="s">
        <v>1001</v>
      </c>
      <c r="B247" s="15" t="s">
        <v>1037</v>
      </c>
      <c r="C247" s="93" t="s">
        <v>330</v>
      </c>
      <c r="D247" s="118" t="s">
        <v>1449</v>
      </c>
      <c r="E247" s="63"/>
      <c r="F247" s="63" t="s">
        <v>1559</v>
      </c>
      <c r="G247" s="88"/>
      <c r="H247" s="107"/>
      <c r="I247" s="63"/>
      <c r="J247" s="63"/>
      <c r="K247" s="14"/>
      <c r="L247" s="63"/>
      <c r="M247" s="14">
        <v>1452706.52</v>
      </c>
      <c r="N247" s="14"/>
      <c r="O247" s="63"/>
      <c r="P247" s="41"/>
      <c r="Q247" s="41"/>
      <c r="R247" s="41"/>
      <c r="S247" s="124"/>
      <c r="T247" s="57"/>
    </row>
    <row r="248" spans="1:20" ht="135" customHeight="1" x14ac:dyDescent="0.2">
      <c r="A248" s="88" t="s">
        <v>1002</v>
      </c>
      <c r="B248" s="15" t="s">
        <v>1560</v>
      </c>
      <c r="C248" s="93" t="s">
        <v>330</v>
      </c>
      <c r="D248" s="118" t="s">
        <v>1449</v>
      </c>
      <c r="E248" s="63"/>
      <c r="F248" s="63"/>
      <c r="G248" s="88"/>
      <c r="H248" s="107"/>
      <c r="I248" s="63"/>
      <c r="J248" s="63"/>
      <c r="K248" s="14"/>
      <c r="L248" s="63"/>
      <c r="M248" s="14">
        <v>11746.17</v>
      </c>
      <c r="N248" s="14"/>
      <c r="O248" s="63"/>
      <c r="P248" s="41"/>
      <c r="Q248" s="41"/>
      <c r="R248" s="41"/>
      <c r="S248" s="124"/>
      <c r="T248" s="57"/>
    </row>
    <row r="249" spans="1:20" ht="141.75" customHeight="1" x14ac:dyDescent="0.2">
      <c r="A249" s="88" t="s">
        <v>1003</v>
      </c>
      <c r="B249" s="15" t="s">
        <v>1561</v>
      </c>
      <c r="C249" s="93" t="s">
        <v>330</v>
      </c>
      <c r="D249" s="118" t="s">
        <v>1449</v>
      </c>
      <c r="E249" s="63"/>
      <c r="F249" s="63" t="s">
        <v>1562</v>
      </c>
      <c r="G249" s="88"/>
      <c r="H249" s="107"/>
      <c r="I249" s="63"/>
      <c r="J249" s="63"/>
      <c r="K249" s="14"/>
      <c r="L249" s="63"/>
      <c r="M249" s="14">
        <v>300000</v>
      </c>
      <c r="N249" s="14"/>
      <c r="O249" s="63"/>
      <c r="P249" s="41"/>
      <c r="Q249" s="41"/>
      <c r="R249" s="41"/>
      <c r="S249" s="124"/>
      <c r="T249" s="57"/>
    </row>
    <row r="250" spans="1:20" ht="131.25" customHeight="1" x14ac:dyDescent="0.2">
      <c r="A250" s="90" t="s">
        <v>2019</v>
      </c>
      <c r="B250" s="116" t="s">
        <v>1986</v>
      </c>
      <c r="C250" s="89" t="s">
        <v>330</v>
      </c>
      <c r="D250" s="116" t="s">
        <v>1987</v>
      </c>
      <c r="E250" s="89"/>
      <c r="F250" s="89" t="s">
        <v>1988</v>
      </c>
      <c r="G250" s="90" t="s">
        <v>1990</v>
      </c>
      <c r="H250" s="117">
        <v>45282</v>
      </c>
      <c r="I250" s="89"/>
      <c r="J250" s="89" t="s">
        <v>1991</v>
      </c>
      <c r="K250" s="95">
        <v>2023</v>
      </c>
      <c r="L250" s="89"/>
      <c r="M250" s="95">
        <v>5272706.17</v>
      </c>
      <c r="N250" s="95"/>
      <c r="O250" s="89" t="s">
        <v>591</v>
      </c>
      <c r="P250" s="70"/>
      <c r="Q250" s="70"/>
      <c r="R250" s="70"/>
      <c r="S250" s="126"/>
      <c r="T250" s="128"/>
    </row>
    <row r="251" spans="1:20" ht="131.25" customHeight="1" x14ac:dyDescent="0.2">
      <c r="A251" s="90" t="s">
        <v>2020</v>
      </c>
      <c r="B251" s="116" t="s">
        <v>1989</v>
      </c>
      <c r="C251" s="89" t="s">
        <v>330</v>
      </c>
      <c r="D251" s="116" t="s">
        <v>1994</v>
      </c>
      <c r="E251" s="89"/>
      <c r="F251" s="89"/>
      <c r="G251" s="90"/>
      <c r="H251" s="117"/>
      <c r="I251" s="89"/>
      <c r="J251" s="89" t="s">
        <v>2011</v>
      </c>
      <c r="K251" s="95"/>
      <c r="L251" s="89"/>
      <c r="M251" s="95">
        <f>M252+M253+M254+M255+M256+M257+M258</f>
        <v>109059921.2</v>
      </c>
      <c r="N251" s="95"/>
      <c r="O251" s="89"/>
      <c r="P251" s="70"/>
      <c r="Q251" s="70"/>
      <c r="R251" s="70"/>
      <c r="S251" s="126"/>
      <c r="T251" s="128" t="s">
        <v>2076</v>
      </c>
    </row>
    <row r="252" spans="1:20" ht="131.25" customHeight="1" x14ac:dyDescent="0.2">
      <c r="A252" s="94" t="s">
        <v>997</v>
      </c>
      <c r="B252" s="118" t="s">
        <v>1992</v>
      </c>
      <c r="C252" s="93" t="s">
        <v>330</v>
      </c>
      <c r="D252" s="118" t="s">
        <v>1994</v>
      </c>
      <c r="E252" s="93"/>
      <c r="F252" s="93" t="s">
        <v>1993</v>
      </c>
      <c r="G252" s="94" t="s">
        <v>629</v>
      </c>
      <c r="H252" s="119">
        <v>45282</v>
      </c>
      <c r="I252" s="93"/>
      <c r="J252" s="93" t="s">
        <v>1995</v>
      </c>
      <c r="K252" s="120">
        <v>2023</v>
      </c>
      <c r="L252" s="93"/>
      <c r="M252" s="120">
        <v>58309518.799999997</v>
      </c>
      <c r="N252" s="120"/>
      <c r="O252" s="93" t="s">
        <v>591</v>
      </c>
      <c r="P252" s="71"/>
      <c r="Q252" s="71"/>
      <c r="R252" s="71"/>
      <c r="S252" s="127"/>
      <c r="T252" s="57"/>
    </row>
    <row r="253" spans="1:20" ht="131.25" customHeight="1" x14ac:dyDescent="0.2">
      <c r="A253" s="94" t="s">
        <v>998</v>
      </c>
      <c r="B253" s="118" t="s">
        <v>568</v>
      </c>
      <c r="C253" s="93" t="s">
        <v>330</v>
      </c>
      <c r="D253" s="118" t="s">
        <v>1994</v>
      </c>
      <c r="E253" s="93"/>
      <c r="F253" s="93" t="s">
        <v>1996</v>
      </c>
      <c r="G253" s="94" t="s">
        <v>631</v>
      </c>
      <c r="H253" s="119">
        <v>45282</v>
      </c>
      <c r="I253" s="93"/>
      <c r="J253" s="93" t="s">
        <v>1997</v>
      </c>
      <c r="K253" s="120">
        <v>2023</v>
      </c>
      <c r="L253" s="93"/>
      <c r="M253" s="120">
        <v>49890</v>
      </c>
      <c r="N253" s="120"/>
      <c r="O253" s="93" t="s">
        <v>591</v>
      </c>
      <c r="P253" s="71"/>
      <c r="Q253" s="71"/>
      <c r="R253" s="71"/>
      <c r="S253" s="127"/>
      <c r="T253" s="57"/>
    </row>
    <row r="254" spans="1:20" ht="131.25" customHeight="1" x14ac:dyDescent="0.2">
      <c r="A254" s="94" t="s">
        <v>999</v>
      </c>
      <c r="B254" s="118" t="s">
        <v>411</v>
      </c>
      <c r="C254" s="93" t="s">
        <v>330</v>
      </c>
      <c r="D254" s="118" t="s">
        <v>1994</v>
      </c>
      <c r="E254" s="93"/>
      <c r="F254" s="93" t="s">
        <v>1998</v>
      </c>
      <c r="G254" s="94" t="s">
        <v>632</v>
      </c>
      <c r="H254" s="119">
        <v>45282</v>
      </c>
      <c r="I254" s="93"/>
      <c r="J254" s="93" t="s">
        <v>1999</v>
      </c>
      <c r="K254" s="120">
        <v>2023</v>
      </c>
      <c r="L254" s="93"/>
      <c r="M254" s="120">
        <v>78770.399999999994</v>
      </c>
      <c r="N254" s="120"/>
      <c r="O254" s="93" t="s">
        <v>591</v>
      </c>
      <c r="P254" s="71"/>
      <c r="Q254" s="71"/>
      <c r="R254" s="71"/>
      <c r="S254" s="127"/>
      <c r="T254" s="57"/>
    </row>
    <row r="255" spans="1:20" ht="131.25" customHeight="1" x14ac:dyDescent="0.2">
      <c r="A255" s="94" t="s">
        <v>1000</v>
      </c>
      <c r="B255" s="118" t="s">
        <v>2000</v>
      </c>
      <c r="C255" s="93" t="s">
        <v>330</v>
      </c>
      <c r="D255" s="118" t="s">
        <v>1994</v>
      </c>
      <c r="E255" s="93"/>
      <c r="F255" s="93" t="s">
        <v>2001</v>
      </c>
      <c r="G255" s="94" t="s">
        <v>633</v>
      </c>
      <c r="H255" s="119">
        <v>45282</v>
      </c>
      <c r="I255" s="93"/>
      <c r="J255" s="93" t="s">
        <v>2002</v>
      </c>
      <c r="K255" s="120">
        <v>2023</v>
      </c>
      <c r="L255" s="93"/>
      <c r="M255" s="120">
        <v>214549.2</v>
      </c>
      <c r="N255" s="120"/>
      <c r="O255" s="93" t="s">
        <v>591</v>
      </c>
      <c r="P255" s="71"/>
      <c r="Q255" s="71"/>
      <c r="R255" s="71"/>
      <c r="S255" s="127"/>
      <c r="T255" s="57"/>
    </row>
    <row r="256" spans="1:20" ht="131.25" customHeight="1" x14ac:dyDescent="0.2">
      <c r="A256" s="94" t="s">
        <v>1001</v>
      </c>
      <c r="B256" s="118" t="s">
        <v>2003</v>
      </c>
      <c r="C256" s="93" t="s">
        <v>330</v>
      </c>
      <c r="D256" s="118" t="s">
        <v>1994</v>
      </c>
      <c r="E256" s="93"/>
      <c r="F256" s="93" t="s">
        <v>2004</v>
      </c>
      <c r="G256" s="94" t="s">
        <v>2005</v>
      </c>
      <c r="H256" s="119">
        <v>45282</v>
      </c>
      <c r="I256" s="93"/>
      <c r="J256" s="93" t="s">
        <v>2006</v>
      </c>
      <c r="K256" s="120">
        <v>2023</v>
      </c>
      <c r="L256" s="93"/>
      <c r="M256" s="120">
        <v>96117.6</v>
      </c>
      <c r="N256" s="120"/>
      <c r="O256" s="93" t="s">
        <v>591</v>
      </c>
      <c r="P256" s="71"/>
      <c r="Q256" s="71"/>
      <c r="R256" s="71"/>
      <c r="S256" s="127"/>
      <c r="T256" s="57"/>
    </row>
    <row r="257" spans="1:20" ht="131.25" customHeight="1" x14ac:dyDescent="0.2">
      <c r="A257" s="94" t="s">
        <v>1002</v>
      </c>
      <c r="B257" s="118" t="s">
        <v>2007</v>
      </c>
      <c r="C257" s="93" t="s">
        <v>330</v>
      </c>
      <c r="D257" s="118" t="s">
        <v>1994</v>
      </c>
      <c r="E257" s="93"/>
      <c r="F257" s="93" t="s">
        <v>2008</v>
      </c>
      <c r="G257" s="94" t="s">
        <v>2009</v>
      </c>
      <c r="H257" s="119">
        <v>45288</v>
      </c>
      <c r="I257" s="93"/>
      <c r="J257" s="93" t="s">
        <v>2010</v>
      </c>
      <c r="K257" s="120">
        <v>2023</v>
      </c>
      <c r="L257" s="93"/>
      <c r="M257" s="120">
        <v>48303768</v>
      </c>
      <c r="N257" s="120"/>
      <c r="O257" s="93" t="s">
        <v>591</v>
      </c>
      <c r="P257" s="71"/>
      <c r="Q257" s="71"/>
      <c r="R257" s="71"/>
      <c r="S257" s="127"/>
      <c r="T257" s="57"/>
    </row>
    <row r="258" spans="1:20" ht="131.25" customHeight="1" x14ac:dyDescent="0.2">
      <c r="A258" s="94" t="s">
        <v>1016</v>
      </c>
      <c r="B258" s="118" t="s">
        <v>2060</v>
      </c>
      <c r="C258" s="93" t="s">
        <v>330</v>
      </c>
      <c r="D258" s="118" t="s">
        <v>1994</v>
      </c>
      <c r="E258" s="93"/>
      <c r="F258" s="93"/>
      <c r="G258" s="94"/>
      <c r="H258" s="119">
        <v>45288</v>
      </c>
      <c r="I258" s="93"/>
      <c r="J258" s="93"/>
      <c r="K258" s="120">
        <v>2023</v>
      </c>
      <c r="L258" s="93"/>
      <c r="M258" s="120">
        <v>2007307.2</v>
      </c>
      <c r="N258" s="120"/>
      <c r="O258" s="93"/>
      <c r="P258" s="71"/>
      <c r="Q258" s="71"/>
      <c r="R258" s="71"/>
      <c r="S258" s="127"/>
      <c r="T258" s="57"/>
    </row>
    <row r="259" spans="1:20" ht="30" customHeight="1" x14ac:dyDescent="0.3">
      <c r="A259" s="133" t="s">
        <v>1032</v>
      </c>
      <c r="B259" s="133"/>
      <c r="C259" s="133"/>
      <c r="D259" s="133"/>
      <c r="E259" s="133"/>
      <c r="F259" s="133"/>
      <c r="G259" s="133"/>
      <c r="H259" s="133"/>
      <c r="I259" s="133"/>
      <c r="J259" s="133"/>
      <c r="K259" s="133"/>
      <c r="L259" s="38"/>
      <c r="M259" s="39">
        <f>M29+M30+M31+M32+M33+M34+M35+M36+M37+M38+M39+M40+M41+M42+M43+M44+M45+M46+M47+M48+M49+M50+M51+M52+M53+M54+M55+M56+M57+M58+M59+M60+M61+M62+M63+M64+M65+M66+M67+M68+M69+M70+M71+M72+M73+M74+M75+M76+M77+M78+M79+M80+M81+M82+M83+M84+M85+M86+M87+M88+M89+M90+M91+M98+M103+M166+M104+M105+M110+M111+M112+M113+M114+M115+M121+M122+M127+M128+M134+M135+M138+M139+M140+M174+M177+M178+M179+M180+M181+M182+M183+M184+M185+M186+M187+M188+M189+M190+M191+M192+M193+M194+M195+M196+M197+M198+M199+M200+M201+M202+M203+M204+M205+M206+M207+M208+M209+M210+M211+M213+M214+M215+M216+M217+M218+M219+M220+M221+M222+M223+M224+M225+M226+M227+M242+M212+M176+M175+M250+M251</f>
        <v>388101310.48999995</v>
      </c>
      <c r="N259" s="39">
        <f>N29+N30+N31+N32+N33+N34+N35+N36+N37+N38+N39+N40+N41+N42+N43+N44+N45+N46+N47+N48+N49+N50+N51+N52+N53+N54+N55+N56+N57+N58+N59+N60+N61+N62+N63+N64+N65+N66+N67+N68+N69+N70+N71+N72+N73+N74+N75+N76+N77+N78+N79+N80+N81+N82+N83+N84+N85+N86+N87+N88+N89+N90+N91+N98+N103+N166+N104+N105+N110+N111+N112+N113+N114+N115+N121+N122+N127+N128+N134+N135+N138+N139+N140+N174+N177+N178+N179+N180+N181+N182+N183+N184+N185+N186+N187+N188+N189+N190+N191+N192+N193+N194+N195+N196+N197+N198+N199+N200+N201+N202+N203+N204+N205+N206+N207+N208+N209+N210+N211+N213+N214+N215+N216+N217+N218+N219+N220+N221+N222+N223+N224+N225+N226+N227+N242+N212+N176+N175+N250+N251</f>
        <v>41545740.719999999</v>
      </c>
      <c r="O259" s="40"/>
      <c r="P259" s="40"/>
      <c r="Q259" s="40"/>
      <c r="R259" s="40"/>
      <c r="S259" s="123"/>
      <c r="T259" s="128"/>
    </row>
    <row r="260" spans="1:20" ht="34.5" customHeight="1" x14ac:dyDescent="0.35">
      <c r="A260" s="132" t="s">
        <v>1189</v>
      </c>
      <c r="B260" s="132"/>
      <c r="C260" s="132"/>
      <c r="D260" s="132"/>
      <c r="E260" s="132"/>
      <c r="F260" s="132"/>
      <c r="G260" s="132"/>
      <c r="H260" s="132"/>
      <c r="I260" s="132"/>
      <c r="J260" s="132"/>
      <c r="K260" s="132"/>
      <c r="L260" s="132"/>
      <c r="M260" s="48">
        <f>M259+M27</f>
        <v>401003402.70999998</v>
      </c>
      <c r="N260" s="48">
        <f>N259+N27</f>
        <v>44808301.789999999</v>
      </c>
      <c r="O260" s="47"/>
      <c r="P260" s="47"/>
      <c r="Q260" s="47"/>
      <c r="R260" s="47"/>
      <c r="S260" s="47"/>
      <c r="T260" s="131"/>
    </row>
  </sheetData>
  <mergeCells count="10">
    <mergeCell ref="A260:L260"/>
    <mergeCell ref="A259:K259"/>
    <mergeCell ref="A28:J28"/>
    <mergeCell ref="A1:S1"/>
    <mergeCell ref="A2:S2"/>
    <mergeCell ref="A6:S6"/>
    <mergeCell ref="A8:S8"/>
    <mergeCell ref="A9:K9"/>
    <mergeCell ref="A27:J27"/>
    <mergeCell ref="F3:M3"/>
  </mergeCells>
  <pageMargins left="0.25" right="0.25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0"/>
  <sheetViews>
    <sheetView topLeftCell="A45" zoomScale="75" zoomScaleNormal="75" workbookViewId="0">
      <selection activeCell="E38" sqref="E38"/>
    </sheetView>
  </sheetViews>
  <sheetFormatPr defaultRowHeight="15" x14ac:dyDescent="0.25"/>
  <cols>
    <col min="1" max="1" width="9.140625" style="52"/>
    <col min="2" max="2" width="16.28515625" style="52" customWidth="1"/>
    <col min="3" max="3" width="14.140625" style="52" customWidth="1"/>
    <col min="4" max="4" width="14" style="52" customWidth="1"/>
    <col min="5" max="5" width="14.7109375" style="52" customWidth="1"/>
    <col min="6" max="6" width="12.42578125" style="52" customWidth="1"/>
    <col min="7" max="7" width="9.5703125" style="52" bestFit="1" customWidth="1"/>
    <col min="8" max="8" width="9.85546875" style="52" bestFit="1" customWidth="1"/>
    <col min="9" max="9" width="9.140625" style="52"/>
    <col min="10" max="10" width="14.140625" style="52" customWidth="1"/>
    <col min="11" max="11" width="9.140625" style="52"/>
    <col min="12" max="12" width="12.140625" style="52" customWidth="1"/>
    <col min="13" max="13" width="10.85546875" style="52" customWidth="1"/>
    <col min="14" max="23" width="9.140625" style="52"/>
    <col min="24" max="24" width="19" style="52" customWidth="1"/>
    <col min="25" max="16384" width="9.140625" style="52"/>
  </cols>
  <sheetData>
    <row r="1" spans="1:19" ht="22.5" x14ac:dyDescent="0.3">
      <c r="A1" s="137" t="s">
        <v>19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</row>
    <row r="2" spans="1:19" ht="22.5" x14ac:dyDescent="0.3">
      <c r="A2" s="137" t="s">
        <v>18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</row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13.25" x14ac:dyDescent="0.25">
      <c r="A4" s="3" t="s">
        <v>0</v>
      </c>
      <c r="B4" s="3" t="s">
        <v>1</v>
      </c>
      <c r="C4" s="3" t="s">
        <v>3</v>
      </c>
      <c r="D4" s="3" t="s">
        <v>9</v>
      </c>
      <c r="E4" s="3" t="s">
        <v>2</v>
      </c>
      <c r="F4" s="3" t="s">
        <v>4</v>
      </c>
      <c r="G4" s="3" t="s">
        <v>5</v>
      </c>
      <c r="H4" s="3" t="s">
        <v>7</v>
      </c>
      <c r="I4" s="3" t="s">
        <v>8</v>
      </c>
      <c r="J4" s="3" t="s">
        <v>26</v>
      </c>
      <c r="K4" s="3" t="s">
        <v>6</v>
      </c>
      <c r="L4" s="3" t="s">
        <v>10</v>
      </c>
      <c r="M4" s="3" t="s">
        <v>11</v>
      </c>
      <c r="N4" s="3" t="s">
        <v>12</v>
      </c>
      <c r="O4" s="3" t="s">
        <v>13</v>
      </c>
      <c r="P4" s="3" t="s">
        <v>14</v>
      </c>
      <c r="Q4" s="3" t="s">
        <v>15</v>
      </c>
      <c r="R4" s="3" t="s">
        <v>16</v>
      </c>
      <c r="S4" s="3" t="s">
        <v>17</v>
      </c>
    </row>
    <row r="5" spans="1:19" ht="20.25" x14ac:dyDescent="0.3">
      <c r="A5" s="140" t="s">
        <v>1442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</row>
    <row r="6" spans="1:19" ht="96" customHeight="1" x14ac:dyDescent="0.25">
      <c r="A6" s="57" t="s">
        <v>1823</v>
      </c>
      <c r="B6" s="57" t="s">
        <v>1618</v>
      </c>
      <c r="C6" s="57" t="s">
        <v>330</v>
      </c>
      <c r="D6" s="57" t="s">
        <v>1619</v>
      </c>
      <c r="E6" s="57" t="s">
        <v>1620</v>
      </c>
      <c r="F6" s="57" t="s">
        <v>1621</v>
      </c>
      <c r="G6" s="57">
        <v>1108550001</v>
      </c>
      <c r="H6" s="58">
        <v>42650</v>
      </c>
      <c r="I6" s="57"/>
      <c r="J6" s="57" t="s">
        <v>1622</v>
      </c>
      <c r="K6" s="57"/>
      <c r="L6" s="185">
        <v>1203456.1000000001</v>
      </c>
      <c r="M6" s="186"/>
      <c r="N6" s="76"/>
      <c r="O6" s="57" t="s">
        <v>1623</v>
      </c>
      <c r="P6" s="57"/>
      <c r="Q6" s="57"/>
      <c r="R6" s="57"/>
      <c r="S6" s="57"/>
    </row>
    <row r="7" spans="1:19" ht="97.5" customHeight="1" x14ac:dyDescent="0.25">
      <c r="A7" s="57" t="s">
        <v>1824</v>
      </c>
      <c r="B7" s="57" t="s">
        <v>1624</v>
      </c>
      <c r="C7" s="57" t="s">
        <v>330</v>
      </c>
      <c r="D7" s="57" t="s">
        <v>1625</v>
      </c>
      <c r="E7" s="57" t="s">
        <v>1626</v>
      </c>
      <c r="F7" s="57" t="s">
        <v>1627</v>
      </c>
      <c r="G7" s="57">
        <v>1108550002</v>
      </c>
      <c r="H7" s="58">
        <v>42650</v>
      </c>
      <c r="I7" s="57"/>
      <c r="J7" s="57" t="s">
        <v>1628</v>
      </c>
      <c r="K7" s="57"/>
      <c r="L7" s="185">
        <v>26673696</v>
      </c>
      <c r="M7" s="186"/>
      <c r="N7" s="76"/>
      <c r="O7" s="57" t="s">
        <v>1623</v>
      </c>
      <c r="P7" s="57"/>
      <c r="Q7" s="57"/>
      <c r="R7" s="57"/>
      <c r="S7" s="57"/>
    </row>
    <row r="8" spans="1:19" ht="99.75" customHeight="1" x14ac:dyDescent="0.25">
      <c r="A8" s="57" t="s">
        <v>1825</v>
      </c>
      <c r="B8" s="57" t="s">
        <v>1639</v>
      </c>
      <c r="C8" s="57" t="s">
        <v>330</v>
      </c>
      <c r="D8" s="57" t="s">
        <v>1640</v>
      </c>
      <c r="E8" s="57" t="s">
        <v>1641</v>
      </c>
      <c r="F8" s="57" t="s">
        <v>1642</v>
      </c>
      <c r="G8" s="57">
        <v>1108550004</v>
      </c>
      <c r="H8" s="58">
        <v>42584</v>
      </c>
      <c r="I8" s="57"/>
      <c r="J8" s="57" t="s">
        <v>1643</v>
      </c>
      <c r="K8" s="57"/>
      <c r="L8" s="185">
        <v>1633170</v>
      </c>
      <c r="M8" s="186"/>
      <c r="N8" s="76"/>
      <c r="O8" s="57" t="s">
        <v>1623</v>
      </c>
      <c r="P8" s="57"/>
      <c r="Q8" s="57"/>
      <c r="R8" s="57"/>
      <c r="S8" s="57"/>
    </row>
    <row r="9" spans="1:19" ht="95.25" customHeight="1" x14ac:dyDescent="0.25">
      <c r="A9" s="57" t="s">
        <v>1826</v>
      </c>
      <c r="B9" s="57" t="s">
        <v>1644</v>
      </c>
      <c r="C9" s="57" t="s">
        <v>330</v>
      </c>
      <c r="D9" s="57" t="s">
        <v>1645</v>
      </c>
      <c r="E9" s="57" t="s">
        <v>1646</v>
      </c>
      <c r="F9" s="57" t="s">
        <v>1647</v>
      </c>
      <c r="G9" s="57">
        <v>1108550005</v>
      </c>
      <c r="H9" s="58">
        <v>42584</v>
      </c>
      <c r="I9" s="57"/>
      <c r="J9" s="57" t="s">
        <v>1648</v>
      </c>
      <c r="K9" s="57"/>
      <c r="L9" s="185">
        <v>20082547.100000001</v>
      </c>
      <c r="M9" s="186"/>
      <c r="N9" s="76"/>
      <c r="O9" s="57" t="s">
        <v>1623</v>
      </c>
      <c r="P9" s="57"/>
      <c r="Q9" s="57"/>
      <c r="R9" s="57"/>
      <c r="S9" s="57"/>
    </row>
    <row r="10" spans="1:19" ht="96" customHeight="1" x14ac:dyDescent="0.25">
      <c r="A10" s="57" t="s">
        <v>1827</v>
      </c>
      <c r="B10" s="57" t="s">
        <v>1650</v>
      </c>
      <c r="C10" s="57" t="s">
        <v>330</v>
      </c>
      <c r="D10" s="57" t="s">
        <v>1649</v>
      </c>
      <c r="E10" s="57" t="s">
        <v>1651</v>
      </c>
      <c r="F10" s="57" t="s">
        <v>1652</v>
      </c>
      <c r="G10" s="57">
        <v>1108550006</v>
      </c>
      <c r="H10" s="58">
        <v>42584</v>
      </c>
      <c r="I10" s="57"/>
      <c r="J10" s="57" t="s">
        <v>1653</v>
      </c>
      <c r="K10" s="57"/>
      <c r="L10" s="185">
        <v>6445577.5999999996</v>
      </c>
      <c r="M10" s="186"/>
      <c r="N10" s="76"/>
      <c r="O10" s="57" t="s">
        <v>1623</v>
      </c>
      <c r="P10" s="57"/>
      <c r="Q10" s="57"/>
      <c r="R10" s="57"/>
      <c r="S10" s="57"/>
    </row>
    <row r="11" spans="1:19" ht="99" customHeight="1" x14ac:dyDescent="0.25">
      <c r="A11" s="57" t="s">
        <v>1828</v>
      </c>
      <c r="B11" s="57" t="s">
        <v>1654</v>
      </c>
      <c r="C11" s="57" t="s">
        <v>330</v>
      </c>
      <c r="D11" s="57" t="s">
        <v>1655</v>
      </c>
      <c r="E11" s="57" t="s">
        <v>1656</v>
      </c>
      <c r="F11" s="57" t="s">
        <v>1657</v>
      </c>
      <c r="G11" s="57">
        <v>1108550007</v>
      </c>
      <c r="H11" s="58">
        <v>43598</v>
      </c>
      <c r="I11" s="57"/>
      <c r="J11" s="57" t="s">
        <v>1658</v>
      </c>
      <c r="K11" s="57"/>
      <c r="L11" s="185">
        <v>19120609.969999999</v>
      </c>
      <c r="M11" s="186"/>
      <c r="N11" s="76"/>
      <c r="O11" s="57" t="s">
        <v>1623</v>
      </c>
      <c r="P11" s="57"/>
      <c r="Q11" s="57"/>
      <c r="R11" s="57"/>
      <c r="S11" s="57"/>
    </row>
    <row r="12" spans="1:19" ht="99.75" customHeight="1" x14ac:dyDescent="0.25">
      <c r="A12" s="57" t="s">
        <v>1829</v>
      </c>
      <c r="B12" s="57" t="s">
        <v>1659</v>
      </c>
      <c r="C12" s="57" t="s">
        <v>330</v>
      </c>
      <c r="D12" s="57" t="s">
        <v>1660</v>
      </c>
      <c r="E12" s="57" t="s">
        <v>1661</v>
      </c>
      <c r="F12" s="57" t="s">
        <v>1662</v>
      </c>
      <c r="G12" s="57">
        <v>1108550008</v>
      </c>
      <c r="H12" s="58">
        <v>43598</v>
      </c>
      <c r="I12" s="57"/>
      <c r="J12" s="57" t="s">
        <v>1663</v>
      </c>
      <c r="K12" s="57"/>
      <c r="L12" s="185">
        <v>320180</v>
      </c>
      <c r="M12" s="186"/>
      <c r="N12" s="76"/>
      <c r="O12" s="57" t="s">
        <v>1623</v>
      </c>
      <c r="P12" s="57"/>
      <c r="Q12" s="57"/>
      <c r="R12" s="57"/>
      <c r="S12" s="57"/>
    </row>
    <row r="13" spans="1:19" ht="101.25" customHeight="1" x14ac:dyDescent="0.25">
      <c r="A13" s="57" t="s">
        <v>1830</v>
      </c>
      <c r="B13" s="57" t="s">
        <v>1664</v>
      </c>
      <c r="C13" s="57" t="s">
        <v>330</v>
      </c>
      <c r="D13" s="57" t="s">
        <v>1665</v>
      </c>
      <c r="E13" s="57" t="s">
        <v>1666</v>
      </c>
      <c r="F13" s="57" t="s">
        <v>1667</v>
      </c>
      <c r="G13" s="57">
        <v>1108550009</v>
      </c>
      <c r="H13" s="58">
        <v>43201</v>
      </c>
      <c r="I13" s="57"/>
      <c r="J13" s="57" t="s">
        <v>1668</v>
      </c>
      <c r="K13" s="57"/>
      <c r="L13" s="185">
        <v>39405</v>
      </c>
      <c r="M13" s="186"/>
      <c r="N13" s="76"/>
      <c r="O13" s="57" t="s">
        <v>1623</v>
      </c>
      <c r="P13" s="57"/>
      <c r="Q13" s="57"/>
      <c r="R13" s="57"/>
      <c r="S13" s="57"/>
    </row>
    <row r="14" spans="1:19" ht="99.75" customHeight="1" x14ac:dyDescent="0.25">
      <c r="A14" s="57" t="s">
        <v>1831</v>
      </c>
      <c r="B14" s="57" t="s">
        <v>1679</v>
      </c>
      <c r="C14" s="57" t="s">
        <v>330</v>
      </c>
      <c r="D14" s="57" t="s">
        <v>1670</v>
      </c>
      <c r="E14" s="57" t="s">
        <v>1671</v>
      </c>
      <c r="F14" s="57" t="s">
        <v>1674</v>
      </c>
      <c r="G14" s="57">
        <v>1108550010</v>
      </c>
      <c r="H14" s="77" t="s">
        <v>1672</v>
      </c>
      <c r="I14" s="57"/>
      <c r="J14" s="57" t="s">
        <v>1673</v>
      </c>
      <c r="K14" s="57"/>
      <c r="L14" s="185">
        <v>39405</v>
      </c>
      <c r="M14" s="186"/>
      <c r="N14" s="76"/>
      <c r="O14" s="57" t="s">
        <v>1623</v>
      </c>
      <c r="P14" s="57"/>
      <c r="Q14" s="57"/>
      <c r="R14" s="57"/>
      <c r="S14" s="57"/>
    </row>
    <row r="15" spans="1:19" ht="99.75" customHeight="1" x14ac:dyDescent="0.25">
      <c r="A15" s="57" t="s">
        <v>1832</v>
      </c>
      <c r="B15" s="57" t="s">
        <v>1669</v>
      </c>
      <c r="C15" s="57" t="s">
        <v>330</v>
      </c>
      <c r="D15" s="57" t="s">
        <v>1700</v>
      </c>
      <c r="E15" s="57" t="s">
        <v>1699</v>
      </c>
      <c r="F15" s="57" t="s">
        <v>1701</v>
      </c>
      <c r="G15" s="57">
        <v>1108550011</v>
      </c>
      <c r="H15" s="77" t="s">
        <v>1672</v>
      </c>
      <c r="I15" s="57"/>
      <c r="J15" s="57" t="s">
        <v>1702</v>
      </c>
      <c r="K15" s="57"/>
      <c r="L15" s="185">
        <v>30159.33</v>
      </c>
      <c r="M15" s="186"/>
      <c r="N15" s="76"/>
      <c r="O15" s="57" t="s">
        <v>1623</v>
      </c>
      <c r="P15" s="57"/>
      <c r="Q15" s="57"/>
      <c r="R15" s="57"/>
      <c r="S15" s="57"/>
    </row>
    <row r="16" spans="1:19" ht="100.5" customHeight="1" x14ac:dyDescent="0.25">
      <c r="A16" s="57" t="s">
        <v>1833</v>
      </c>
      <c r="B16" s="57" t="s">
        <v>1681</v>
      </c>
      <c r="C16" s="57" t="s">
        <v>330</v>
      </c>
      <c r="D16" s="57" t="s">
        <v>1680</v>
      </c>
      <c r="E16" s="57" t="s">
        <v>1682</v>
      </c>
      <c r="F16" s="57" t="s">
        <v>1683</v>
      </c>
      <c r="G16" s="57">
        <v>1108550012</v>
      </c>
      <c r="H16" s="77" t="s">
        <v>1672</v>
      </c>
      <c r="I16" s="57"/>
      <c r="J16" s="57" t="s">
        <v>1684</v>
      </c>
      <c r="K16" s="57"/>
      <c r="L16" s="185">
        <v>30159.33</v>
      </c>
      <c r="M16" s="186"/>
      <c r="N16" s="76"/>
      <c r="O16" s="57" t="s">
        <v>1623</v>
      </c>
      <c r="P16" s="57"/>
      <c r="Q16" s="57"/>
      <c r="R16" s="57"/>
      <c r="S16" s="57"/>
    </row>
    <row r="17" spans="1:19" ht="96.75" customHeight="1" x14ac:dyDescent="0.25">
      <c r="A17" s="57" t="s">
        <v>1834</v>
      </c>
      <c r="B17" s="57" t="s">
        <v>1685</v>
      </c>
      <c r="C17" s="57" t="s">
        <v>330</v>
      </c>
      <c r="D17" s="57" t="s">
        <v>1686</v>
      </c>
      <c r="E17" s="57" t="s">
        <v>1687</v>
      </c>
      <c r="F17" s="57" t="s">
        <v>1688</v>
      </c>
      <c r="G17" s="57">
        <v>1108550013</v>
      </c>
      <c r="H17" s="58">
        <v>43193</v>
      </c>
      <c r="I17" s="57"/>
      <c r="J17" s="57" t="s">
        <v>1689</v>
      </c>
      <c r="K17" s="57"/>
      <c r="L17" s="185">
        <v>39405</v>
      </c>
      <c r="M17" s="186"/>
      <c r="N17" s="76"/>
      <c r="O17" s="57" t="s">
        <v>1623</v>
      </c>
      <c r="P17" s="57"/>
      <c r="Q17" s="57"/>
      <c r="R17" s="57"/>
      <c r="S17" s="57"/>
    </row>
    <row r="18" spans="1:19" ht="94.5" customHeight="1" x14ac:dyDescent="0.25">
      <c r="A18" s="57" t="s">
        <v>1835</v>
      </c>
      <c r="B18" s="57" t="s">
        <v>414</v>
      </c>
      <c r="C18" s="57" t="s">
        <v>330</v>
      </c>
      <c r="D18" s="57" t="s">
        <v>1686</v>
      </c>
      <c r="E18" s="57" t="s">
        <v>1690</v>
      </c>
      <c r="F18" s="57" t="s">
        <v>1691</v>
      </c>
      <c r="G18" s="57">
        <v>1108550014</v>
      </c>
      <c r="H18" s="58">
        <v>43193</v>
      </c>
      <c r="I18" s="57"/>
      <c r="J18" s="57" t="s">
        <v>1692</v>
      </c>
      <c r="K18" s="57"/>
      <c r="L18" s="185">
        <v>30159.33</v>
      </c>
      <c r="M18" s="186"/>
      <c r="N18" s="76"/>
      <c r="O18" s="57" t="s">
        <v>1623</v>
      </c>
      <c r="P18" s="57"/>
      <c r="Q18" s="57"/>
      <c r="R18" s="57"/>
      <c r="S18" s="57"/>
    </row>
    <row r="19" spans="1:19" ht="97.5" customHeight="1" x14ac:dyDescent="0.25">
      <c r="A19" s="57" t="s">
        <v>1836</v>
      </c>
      <c r="B19" s="57" t="s">
        <v>440</v>
      </c>
      <c r="C19" s="57" t="s">
        <v>330</v>
      </c>
      <c r="D19" s="57" t="s">
        <v>1693</v>
      </c>
      <c r="E19" s="57" t="s">
        <v>1694</v>
      </c>
      <c r="F19" s="57" t="s">
        <v>1695</v>
      </c>
      <c r="G19" s="57">
        <v>1108550015</v>
      </c>
      <c r="H19" s="77" t="s">
        <v>1696</v>
      </c>
      <c r="I19" s="57"/>
      <c r="J19" s="57" t="s">
        <v>1697</v>
      </c>
      <c r="K19" s="57"/>
      <c r="L19" s="185">
        <v>81446.33</v>
      </c>
      <c r="M19" s="186"/>
      <c r="N19" s="76"/>
      <c r="O19" s="57" t="s">
        <v>1623</v>
      </c>
      <c r="P19" s="57"/>
      <c r="Q19" s="57"/>
      <c r="R19" s="57"/>
      <c r="S19" s="57"/>
    </row>
    <row r="20" spans="1:19" ht="111.75" customHeight="1" x14ac:dyDescent="0.25">
      <c r="A20" s="57" t="s">
        <v>1837</v>
      </c>
      <c r="B20" s="57" t="s">
        <v>1698</v>
      </c>
      <c r="C20" s="57" t="s">
        <v>330</v>
      </c>
      <c r="D20" s="57" t="s">
        <v>1675</v>
      </c>
      <c r="E20" s="57" t="s">
        <v>1676</v>
      </c>
      <c r="F20" s="57" t="s">
        <v>1677</v>
      </c>
      <c r="G20" s="57">
        <v>1108550016</v>
      </c>
      <c r="H20" s="77" t="s">
        <v>1672</v>
      </c>
      <c r="I20" s="57"/>
      <c r="J20" s="57" t="s">
        <v>1678</v>
      </c>
      <c r="K20" s="57"/>
      <c r="L20" s="185">
        <v>81446.33</v>
      </c>
      <c r="M20" s="186"/>
      <c r="N20" s="76"/>
      <c r="O20" s="57" t="s">
        <v>1623</v>
      </c>
      <c r="P20" s="57"/>
      <c r="Q20" s="57"/>
      <c r="R20" s="57"/>
      <c r="S20" s="57"/>
    </row>
    <row r="21" spans="1:19" ht="98.25" customHeight="1" x14ac:dyDescent="0.25">
      <c r="A21" s="57" t="s">
        <v>1838</v>
      </c>
      <c r="B21" s="57" t="s">
        <v>1708</v>
      </c>
      <c r="C21" s="57" t="s">
        <v>330</v>
      </c>
      <c r="D21" s="57" t="s">
        <v>1703</v>
      </c>
      <c r="E21" s="57" t="s">
        <v>1704</v>
      </c>
      <c r="F21" s="57" t="s">
        <v>1705</v>
      </c>
      <c r="G21" s="57">
        <v>1108550017</v>
      </c>
      <c r="H21" s="77" t="s">
        <v>1706</v>
      </c>
      <c r="I21" s="57"/>
      <c r="J21" s="57" t="s">
        <v>1707</v>
      </c>
      <c r="K21" s="57"/>
      <c r="L21" s="185">
        <v>1541514.28</v>
      </c>
      <c r="M21" s="186"/>
      <c r="N21" s="76"/>
      <c r="O21" s="57" t="s">
        <v>1623</v>
      </c>
      <c r="P21" s="57"/>
      <c r="Q21" s="57"/>
      <c r="R21" s="57"/>
      <c r="S21" s="57"/>
    </row>
    <row r="22" spans="1:19" ht="109.5" customHeight="1" x14ac:dyDescent="0.25">
      <c r="A22" s="57" t="s">
        <v>1839</v>
      </c>
      <c r="B22" s="57" t="s">
        <v>412</v>
      </c>
      <c r="C22" s="57" t="s">
        <v>330</v>
      </c>
      <c r="D22" s="57" t="s">
        <v>1703</v>
      </c>
      <c r="E22" s="57" t="s">
        <v>1709</v>
      </c>
      <c r="F22" s="57" t="s">
        <v>1710</v>
      </c>
      <c r="G22" s="57">
        <v>1108550018</v>
      </c>
      <c r="H22" s="58">
        <v>42473</v>
      </c>
      <c r="I22" s="57"/>
      <c r="J22" s="57" t="s">
        <v>1711</v>
      </c>
      <c r="K22" s="57"/>
      <c r="L22" s="185">
        <v>7140726</v>
      </c>
      <c r="M22" s="186"/>
      <c r="N22" s="76"/>
      <c r="O22" s="57" t="s">
        <v>1623</v>
      </c>
      <c r="P22" s="57"/>
      <c r="Q22" s="57"/>
      <c r="R22" s="57"/>
      <c r="S22" s="57"/>
    </row>
    <row r="23" spans="1:19" ht="96.75" customHeight="1" x14ac:dyDescent="0.25">
      <c r="A23" s="57" t="s">
        <v>1840</v>
      </c>
      <c r="B23" s="57" t="s">
        <v>1712</v>
      </c>
      <c r="C23" s="57" t="s">
        <v>330</v>
      </c>
      <c r="D23" s="57" t="s">
        <v>1713</v>
      </c>
      <c r="E23" s="57" t="s">
        <v>1714</v>
      </c>
      <c r="F23" s="57" t="s">
        <v>1715</v>
      </c>
      <c r="G23" s="57">
        <v>1108550019</v>
      </c>
      <c r="H23" s="58">
        <v>42587</v>
      </c>
      <c r="I23" s="57"/>
      <c r="J23" s="57" t="s">
        <v>1716</v>
      </c>
      <c r="K23" s="57"/>
      <c r="L23" s="185">
        <v>30159.33</v>
      </c>
      <c r="M23" s="186"/>
      <c r="N23" s="76"/>
      <c r="O23" s="57" t="s">
        <v>1623</v>
      </c>
      <c r="P23" s="57"/>
      <c r="Q23" s="57"/>
      <c r="R23" s="57"/>
      <c r="S23" s="57"/>
    </row>
    <row r="24" spans="1:19" ht="96.75" customHeight="1" x14ac:dyDescent="0.25">
      <c r="A24" s="57" t="s">
        <v>1841</v>
      </c>
      <c r="B24" s="57" t="s">
        <v>1717</v>
      </c>
      <c r="C24" s="57" t="s">
        <v>330</v>
      </c>
      <c r="D24" s="57" t="s">
        <v>1718</v>
      </c>
      <c r="E24" s="57" t="s">
        <v>1719</v>
      </c>
      <c r="F24" s="57" t="s">
        <v>1720</v>
      </c>
      <c r="G24" s="57">
        <v>1108550020</v>
      </c>
      <c r="H24" s="77" t="s">
        <v>1721</v>
      </c>
      <c r="I24" s="57"/>
      <c r="J24" s="57" t="s">
        <v>1722</v>
      </c>
      <c r="K24" s="57"/>
      <c r="L24" s="185">
        <v>30159.33</v>
      </c>
      <c r="M24" s="186"/>
      <c r="N24" s="76"/>
      <c r="O24" s="57" t="s">
        <v>1623</v>
      </c>
      <c r="P24" s="57"/>
      <c r="Q24" s="57"/>
      <c r="R24" s="57"/>
      <c r="S24" s="57"/>
    </row>
    <row r="25" spans="1:19" ht="100.5" customHeight="1" x14ac:dyDescent="0.25">
      <c r="A25" s="57" t="s">
        <v>1842</v>
      </c>
      <c r="B25" s="57" t="s">
        <v>434</v>
      </c>
      <c r="C25" s="57" t="s">
        <v>330</v>
      </c>
      <c r="D25" s="57" t="s">
        <v>1718</v>
      </c>
      <c r="E25" s="57" t="s">
        <v>1723</v>
      </c>
      <c r="F25" s="57" t="s">
        <v>1724</v>
      </c>
      <c r="G25" s="57">
        <v>1108550021</v>
      </c>
      <c r="H25" s="58">
        <v>42065</v>
      </c>
      <c r="I25" s="57"/>
      <c r="J25" s="57" t="s">
        <v>1725</v>
      </c>
      <c r="K25" s="57"/>
      <c r="L25" s="185">
        <v>30159.33</v>
      </c>
      <c r="M25" s="186"/>
      <c r="N25" s="76"/>
      <c r="O25" s="57" t="s">
        <v>1623</v>
      </c>
      <c r="P25" s="57"/>
      <c r="Q25" s="57"/>
      <c r="R25" s="57"/>
      <c r="S25" s="57"/>
    </row>
    <row r="26" spans="1:19" ht="108.75" customHeight="1" x14ac:dyDescent="0.25">
      <c r="A26" s="57" t="s">
        <v>1843</v>
      </c>
      <c r="B26" s="57" t="s">
        <v>1726</v>
      </c>
      <c r="C26" s="57" t="s">
        <v>330</v>
      </c>
      <c r="D26" s="57" t="s">
        <v>1727</v>
      </c>
      <c r="E26" s="57" t="s">
        <v>1728</v>
      </c>
      <c r="F26" s="57" t="s">
        <v>1729</v>
      </c>
      <c r="G26" s="57">
        <v>1108550022</v>
      </c>
      <c r="H26" s="77" t="s">
        <v>1730</v>
      </c>
      <c r="I26" s="57"/>
      <c r="J26" s="57" t="s">
        <v>1731</v>
      </c>
      <c r="K26" s="57"/>
      <c r="L26" s="185">
        <v>30159.33</v>
      </c>
      <c r="M26" s="186"/>
      <c r="N26" s="76"/>
      <c r="O26" s="57" t="s">
        <v>1623</v>
      </c>
      <c r="P26" s="57"/>
      <c r="Q26" s="57"/>
      <c r="R26" s="57"/>
      <c r="S26" s="57"/>
    </row>
    <row r="27" spans="1:19" ht="111.75" customHeight="1" x14ac:dyDescent="0.25">
      <c r="A27" s="57" t="s">
        <v>1844</v>
      </c>
      <c r="B27" s="57" t="s">
        <v>1732</v>
      </c>
      <c r="C27" s="57" t="s">
        <v>330</v>
      </c>
      <c r="D27" s="57" t="s">
        <v>1655</v>
      </c>
      <c r="E27" s="57" t="s">
        <v>1733</v>
      </c>
      <c r="F27" s="57" t="s">
        <v>1734</v>
      </c>
      <c r="G27" s="57">
        <v>1108550023</v>
      </c>
      <c r="H27" s="58">
        <v>42587</v>
      </c>
      <c r="I27" s="57"/>
      <c r="J27" s="57" t="s">
        <v>1735</v>
      </c>
      <c r="K27" s="57"/>
      <c r="L27" s="185">
        <v>30159.33</v>
      </c>
      <c r="M27" s="186"/>
      <c r="N27" s="76"/>
      <c r="O27" s="57" t="s">
        <v>1623</v>
      </c>
      <c r="P27" s="57"/>
      <c r="Q27" s="57"/>
      <c r="R27" s="57"/>
      <c r="S27" s="57"/>
    </row>
    <row r="28" spans="1:19" ht="107.25" customHeight="1" x14ac:dyDescent="0.25">
      <c r="A28" s="57" t="s">
        <v>1845</v>
      </c>
      <c r="B28" s="57" t="s">
        <v>1736</v>
      </c>
      <c r="C28" s="57" t="s">
        <v>330</v>
      </c>
      <c r="D28" s="57" t="s">
        <v>1737</v>
      </c>
      <c r="E28" s="57" t="s">
        <v>1738</v>
      </c>
      <c r="F28" s="57" t="s">
        <v>1739</v>
      </c>
      <c r="G28" s="57">
        <v>1108550024</v>
      </c>
      <c r="H28" s="77" t="s">
        <v>1740</v>
      </c>
      <c r="I28" s="57"/>
      <c r="J28" s="57" t="s">
        <v>1741</v>
      </c>
      <c r="K28" s="57"/>
      <c r="L28" s="187">
        <v>30159.33</v>
      </c>
      <c r="M28" s="186"/>
      <c r="N28" s="76"/>
      <c r="O28" s="57" t="s">
        <v>1623</v>
      </c>
      <c r="P28" s="57"/>
      <c r="Q28" s="57"/>
      <c r="R28" s="57"/>
      <c r="S28" s="57"/>
    </row>
    <row r="29" spans="1:19" ht="108.75" x14ac:dyDescent="0.25">
      <c r="A29" s="57" t="s">
        <v>1846</v>
      </c>
      <c r="B29" s="57" t="s">
        <v>438</v>
      </c>
      <c r="C29" s="57" t="s">
        <v>330</v>
      </c>
      <c r="D29" s="57" t="s">
        <v>1737</v>
      </c>
      <c r="E29" s="57" t="s">
        <v>1742</v>
      </c>
      <c r="F29" s="57" t="s">
        <v>1743</v>
      </c>
      <c r="G29" s="57">
        <v>1108550025</v>
      </c>
      <c r="H29" s="77" t="s">
        <v>1740</v>
      </c>
      <c r="I29" s="57"/>
      <c r="J29" s="57" t="s">
        <v>1744</v>
      </c>
      <c r="K29" s="57"/>
      <c r="L29" s="187">
        <v>30159.33</v>
      </c>
      <c r="M29" s="186"/>
      <c r="N29" s="76"/>
      <c r="O29" s="57" t="s">
        <v>1623</v>
      </c>
      <c r="P29" s="57"/>
      <c r="Q29" s="57"/>
      <c r="R29" s="57"/>
      <c r="S29" s="57"/>
    </row>
    <row r="30" spans="1:19" ht="99.75" customHeight="1" x14ac:dyDescent="0.25">
      <c r="A30" s="57" t="s">
        <v>1847</v>
      </c>
      <c r="B30" s="57" t="s">
        <v>439</v>
      </c>
      <c r="C30" s="57" t="s">
        <v>330</v>
      </c>
      <c r="D30" s="57" t="s">
        <v>1649</v>
      </c>
      <c r="E30" s="57" t="s">
        <v>1749</v>
      </c>
      <c r="F30" s="57" t="s">
        <v>1914</v>
      </c>
      <c r="G30" s="57">
        <v>1108550026</v>
      </c>
      <c r="H30" s="77" t="s">
        <v>1672</v>
      </c>
      <c r="I30" s="57"/>
      <c r="J30" s="57" t="s">
        <v>1750</v>
      </c>
      <c r="K30" s="57"/>
      <c r="L30" s="187">
        <v>30159.33</v>
      </c>
      <c r="M30" s="186"/>
      <c r="N30" s="76"/>
      <c r="O30" s="57" t="s">
        <v>1623</v>
      </c>
      <c r="P30" s="57"/>
      <c r="Q30" s="57"/>
      <c r="R30" s="57"/>
      <c r="S30" s="57"/>
    </row>
    <row r="31" spans="1:19" ht="96.75" customHeight="1" x14ac:dyDescent="0.25">
      <c r="A31" s="57" t="s">
        <v>1848</v>
      </c>
      <c r="B31" s="57" t="s">
        <v>413</v>
      </c>
      <c r="C31" s="57" t="s">
        <v>330</v>
      </c>
      <c r="D31" s="57" t="s">
        <v>1751</v>
      </c>
      <c r="E31" s="57" t="s">
        <v>1752</v>
      </c>
      <c r="F31" s="57" t="s">
        <v>1915</v>
      </c>
      <c r="G31" s="57">
        <v>1108550027</v>
      </c>
      <c r="H31" s="77" t="s">
        <v>1672</v>
      </c>
      <c r="I31" s="57"/>
      <c r="J31" s="57" t="s">
        <v>1753</v>
      </c>
      <c r="K31" s="57"/>
      <c r="L31" s="187">
        <v>30159.33</v>
      </c>
      <c r="M31" s="186"/>
      <c r="N31" s="76"/>
      <c r="O31" s="57" t="s">
        <v>1623</v>
      </c>
      <c r="P31" s="57"/>
      <c r="Q31" s="57"/>
      <c r="R31" s="57"/>
      <c r="S31" s="57"/>
    </row>
    <row r="32" spans="1:19" ht="108.75" x14ac:dyDescent="0.25">
      <c r="A32" s="57" t="s">
        <v>1849</v>
      </c>
      <c r="B32" s="57" t="s">
        <v>1745</v>
      </c>
      <c r="C32" s="57" t="s">
        <v>330</v>
      </c>
      <c r="D32" s="57" t="s">
        <v>1718</v>
      </c>
      <c r="E32" s="57" t="s">
        <v>1746</v>
      </c>
      <c r="F32" s="57" t="s">
        <v>1747</v>
      </c>
      <c r="G32" s="57">
        <v>1108550028</v>
      </c>
      <c r="H32" s="77" t="s">
        <v>1672</v>
      </c>
      <c r="I32" s="57"/>
      <c r="J32" s="57" t="s">
        <v>1748</v>
      </c>
      <c r="K32" s="57"/>
      <c r="L32" s="187">
        <v>30159.33</v>
      </c>
      <c r="M32" s="186"/>
      <c r="N32" s="76"/>
      <c r="O32" s="57" t="s">
        <v>1623</v>
      </c>
      <c r="P32" s="57"/>
      <c r="Q32" s="57"/>
      <c r="R32" s="57"/>
      <c r="S32" s="57"/>
    </row>
    <row r="33" spans="1:19" ht="108.75" x14ac:dyDescent="0.25">
      <c r="A33" s="57" t="s">
        <v>1850</v>
      </c>
      <c r="B33" s="57" t="s">
        <v>1799</v>
      </c>
      <c r="C33" s="57" t="s">
        <v>330</v>
      </c>
      <c r="D33" s="57" t="s">
        <v>1800</v>
      </c>
      <c r="E33" s="57" t="s">
        <v>1801</v>
      </c>
      <c r="F33" s="57" t="s">
        <v>1802</v>
      </c>
      <c r="G33" s="57">
        <v>1108550029</v>
      </c>
      <c r="H33" s="78">
        <v>43556</v>
      </c>
      <c r="I33" s="57"/>
      <c r="J33" s="57" t="s">
        <v>1803</v>
      </c>
      <c r="K33" s="57"/>
      <c r="L33" s="187">
        <v>1061860.45</v>
      </c>
      <c r="M33" s="186"/>
      <c r="N33" s="76"/>
      <c r="O33" s="57" t="s">
        <v>1623</v>
      </c>
      <c r="P33" s="57"/>
      <c r="Q33" s="57"/>
      <c r="R33" s="57"/>
      <c r="S33" s="57"/>
    </row>
    <row r="34" spans="1:19" ht="108.75" x14ac:dyDescent="0.25">
      <c r="A34" s="57" t="s">
        <v>1851</v>
      </c>
      <c r="B34" s="57" t="s">
        <v>1804</v>
      </c>
      <c r="C34" s="57" t="s">
        <v>330</v>
      </c>
      <c r="D34" s="57" t="s">
        <v>1693</v>
      </c>
      <c r="E34" s="57" t="s">
        <v>1805</v>
      </c>
      <c r="F34" s="57" t="s">
        <v>1806</v>
      </c>
      <c r="G34" s="57">
        <v>1108550030</v>
      </c>
      <c r="H34" s="78">
        <v>41999</v>
      </c>
      <c r="I34" s="57"/>
      <c r="J34" s="57" t="s">
        <v>1913</v>
      </c>
      <c r="K34" s="57"/>
      <c r="L34" s="187">
        <v>30159.33</v>
      </c>
      <c r="M34" s="186"/>
      <c r="N34" s="76"/>
      <c r="O34" s="57" t="s">
        <v>1623</v>
      </c>
      <c r="P34" s="57"/>
      <c r="Q34" s="57"/>
      <c r="R34" s="57"/>
      <c r="S34" s="57"/>
    </row>
    <row r="35" spans="1:19" ht="101.25" customHeight="1" x14ac:dyDescent="0.25">
      <c r="A35" s="57" t="s">
        <v>1852</v>
      </c>
      <c r="B35" s="57" t="s">
        <v>1754</v>
      </c>
      <c r="C35" s="57" t="s">
        <v>330</v>
      </c>
      <c r="D35" s="57" t="s">
        <v>1755</v>
      </c>
      <c r="E35" s="57" t="s">
        <v>1756</v>
      </c>
      <c r="F35" s="57" t="s">
        <v>1916</v>
      </c>
      <c r="G35" s="57">
        <v>1108550031</v>
      </c>
      <c r="H35" s="58">
        <v>40290</v>
      </c>
      <c r="I35" s="57"/>
      <c r="J35" s="57" t="s">
        <v>1757</v>
      </c>
      <c r="K35" s="57"/>
      <c r="L35" s="188">
        <v>1935538.24</v>
      </c>
      <c r="M35" s="186"/>
      <c r="N35" s="76"/>
      <c r="O35" s="57" t="s">
        <v>1623</v>
      </c>
      <c r="P35" s="57"/>
      <c r="Q35" s="57"/>
      <c r="R35" s="57"/>
      <c r="S35" s="57" t="s">
        <v>2077</v>
      </c>
    </row>
    <row r="36" spans="1:19" ht="108.75" x14ac:dyDescent="0.25">
      <c r="A36" s="57" t="s">
        <v>1853</v>
      </c>
      <c r="B36" s="57" t="s">
        <v>1766</v>
      </c>
      <c r="C36" s="57" t="s">
        <v>330</v>
      </c>
      <c r="D36" s="57" t="s">
        <v>1758</v>
      </c>
      <c r="E36" s="57" t="s">
        <v>1759</v>
      </c>
      <c r="F36" s="57" t="s">
        <v>1917</v>
      </c>
      <c r="G36" s="57">
        <v>1108550032</v>
      </c>
      <c r="H36" s="58">
        <v>40290</v>
      </c>
      <c r="I36" s="57"/>
      <c r="J36" s="57" t="s">
        <v>1760</v>
      </c>
      <c r="K36" s="57"/>
      <c r="L36" s="188">
        <v>3288748.35</v>
      </c>
      <c r="M36" s="186"/>
      <c r="N36" s="76"/>
      <c r="O36" s="57" t="s">
        <v>1623</v>
      </c>
      <c r="P36" s="57"/>
      <c r="Q36" s="57"/>
      <c r="R36" s="57"/>
      <c r="S36" s="57" t="s">
        <v>2077</v>
      </c>
    </row>
    <row r="37" spans="1:19" ht="96.75" customHeight="1" x14ac:dyDescent="0.25">
      <c r="A37" s="57" t="s">
        <v>1854</v>
      </c>
      <c r="B37" s="57" t="s">
        <v>1761</v>
      </c>
      <c r="C37" s="57" t="s">
        <v>330</v>
      </c>
      <c r="D37" s="57" t="s">
        <v>1762</v>
      </c>
      <c r="E37" s="57" t="s">
        <v>1763</v>
      </c>
      <c r="F37" s="57" t="s">
        <v>1918</v>
      </c>
      <c r="G37" s="57">
        <v>1108550033</v>
      </c>
      <c r="H37" s="77" t="s">
        <v>1764</v>
      </c>
      <c r="I37" s="57"/>
      <c r="J37" s="57" t="s">
        <v>1765</v>
      </c>
      <c r="K37" s="57"/>
      <c r="L37" s="188">
        <v>22395660.210000001</v>
      </c>
      <c r="M37" s="186"/>
      <c r="N37" s="76"/>
      <c r="O37" s="57" t="s">
        <v>1623</v>
      </c>
      <c r="P37" s="57"/>
      <c r="Q37" s="57"/>
      <c r="R37" s="57"/>
      <c r="S37" s="57" t="s">
        <v>2077</v>
      </c>
    </row>
    <row r="38" spans="1:19" ht="108.75" x14ac:dyDescent="0.25">
      <c r="A38" s="57" t="s">
        <v>1855</v>
      </c>
      <c r="B38" s="57" t="s">
        <v>1767</v>
      </c>
      <c r="C38" s="57" t="s">
        <v>330</v>
      </c>
      <c r="D38" s="57" t="s">
        <v>1768</v>
      </c>
      <c r="E38" s="57" t="s">
        <v>1769</v>
      </c>
      <c r="F38" s="57" t="s">
        <v>1919</v>
      </c>
      <c r="G38" s="57">
        <v>1108550034</v>
      </c>
      <c r="H38" s="58">
        <v>40780</v>
      </c>
      <c r="I38" s="57"/>
      <c r="J38" s="57" t="s">
        <v>1770</v>
      </c>
      <c r="K38" s="57"/>
      <c r="L38" s="188">
        <v>22472963.59</v>
      </c>
      <c r="M38" s="186"/>
      <c r="N38" s="76"/>
      <c r="O38" s="57" t="s">
        <v>1623</v>
      </c>
      <c r="P38" s="57"/>
      <c r="Q38" s="57"/>
      <c r="R38" s="57"/>
      <c r="S38" s="57" t="s">
        <v>2077</v>
      </c>
    </row>
    <row r="39" spans="1:19" ht="156.75" x14ac:dyDescent="0.25">
      <c r="A39" s="57" t="s">
        <v>1856</v>
      </c>
      <c r="B39" s="57" t="s">
        <v>1766</v>
      </c>
      <c r="C39" s="57" t="s">
        <v>330</v>
      </c>
      <c r="D39" s="57" t="s">
        <v>1771</v>
      </c>
      <c r="E39" s="57" t="s">
        <v>1772</v>
      </c>
      <c r="F39" s="57" t="s">
        <v>1920</v>
      </c>
      <c r="G39" s="57">
        <v>1108550035</v>
      </c>
      <c r="H39" s="58">
        <v>40290</v>
      </c>
      <c r="I39" s="57"/>
      <c r="J39" s="57" t="s">
        <v>1773</v>
      </c>
      <c r="K39" s="57"/>
      <c r="L39" s="188">
        <v>105067.27</v>
      </c>
      <c r="M39" s="186"/>
      <c r="N39" s="76"/>
      <c r="O39" s="57" t="s">
        <v>1623</v>
      </c>
      <c r="P39" s="57"/>
      <c r="Q39" s="57"/>
      <c r="R39" s="57"/>
      <c r="S39" s="57" t="s">
        <v>2077</v>
      </c>
    </row>
    <row r="40" spans="1:19" ht="156.75" x14ac:dyDescent="0.25">
      <c r="A40" s="57" t="s">
        <v>1857</v>
      </c>
      <c r="B40" s="57" t="s">
        <v>1766</v>
      </c>
      <c r="C40" s="57" t="s">
        <v>330</v>
      </c>
      <c r="D40" s="57" t="s">
        <v>1771</v>
      </c>
      <c r="E40" s="57" t="s">
        <v>1774</v>
      </c>
      <c r="F40" s="57" t="s">
        <v>1929</v>
      </c>
      <c r="G40" s="57">
        <v>1108550036</v>
      </c>
      <c r="H40" s="58">
        <v>40290</v>
      </c>
      <c r="I40" s="57"/>
      <c r="J40" s="57" t="s">
        <v>1775</v>
      </c>
      <c r="K40" s="57"/>
      <c r="L40" s="188">
        <v>283082.8</v>
      </c>
      <c r="M40" s="186"/>
      <c r="N40" s="76"/>
      <c r="O40" s="57" t="s">
        <v>1623</v>
      </c>
      <c r="P40" s="57"/>
      <c r="Q40" s="57"/>
      <c r="R40" s="57"/>
      <c r="S40" s="57" t="s">
        <v>2077</v>
      </c>
    </row>
    <row r="41" spans="1:19" ht="156.75" x14ac:dyDescent="0.25">
      <c r="A41" s="57" t="s">
        <v>1858</v>
      </c>
      <c r="B41" s="57" t="s">
        <v>1766</v>
      </c>
      <c r="C41" s="57" t="s">
        <v>330</v>
      </c>
      <c r="D41" s="57" t="s">
        <v>1771</v>
      </c>
      <c r="E41" s="57" t="s">
        <v>1776</v>
      </c>
      <c r="F41" s="57" t="s">
        <v>1921</v>
      </c>
      <c r="G41" s="57">
        <v>1108550037</v>
      </c>
      <c r="H41" s="58">
        <v>40290</v>
      </c>
      <c r="I41" s="57"/>
      <c r="J41" s="57" t="s">
        <v>1777</v>
      </c>
      <c r="K41" s="57"/>
      <c r="L41" s="188">
        <v>346776.43</v>
      </c>
      <c r="M41" s="186"/>
      <c r="N41" s="76"/>
      <c r="O41" s="57" t="s">
        <v>1623</v>
      </c>
      <c r="P41" s="57"/>
      <c r="Q41" s="57"/>
      <c r="R41" s="57"/>
      <c r="S41" s="57" t="s">
        <v>2077</v>
      </c>
    </row>
    <row r="42" spans="1:19" ht="71.25" customHeight="1" x14ac:dyDescent="0.25">
      <c r="A42" s="57" t="s">
        <v>1859</v>
      </c>
      <c r="B42" s="57" t="s">
        <v>1766</v>
      </c>
      <c r="C42" s="57" t="s">
        <v>330</v>
      </c>
      <c r="D42" s="57" t="s">
        <v>1737</v>
      </c>
      <c r="E42" s="57" t="s">
        <v>1797</v>
      </c>
      <c r="F42" s="57" t="s">
        <v>1922</v>
      </c>
      <c r="G42" s="57">
        <v>1108550038</v>
      </c>
      <c r="H42" s="58">
        <v>40290</v>
      </c>
      <c r="I42" s="57"/>
      <c r="J42" s="57" t="s">
        <v>1798</v>
      </c>
      <c r="K42" s="57"/>
      <c r="L42" s="188">
        <v>1205279.46</v>
      </c>
      <c r="M42" s="186"/>
      <c r="N42" s="76"/>
      <c r="O42" s="57" t="s">
        <v>1623</v>
      </c>
      <c r="P42" s="57"/>
      <c r="Q42" s="57"/>
      <c r="R42" s="57"/>
      <c r="S42" s="57" t="s">
        <v>2077</v>
      </c>
    </row>
    <row r="43" spans="1:19" ht="120.75" x14ac:dyDescent="0.25">
      <c r="A43" s="57" t="s">
        <v>1860</v>
      </c>
      <c r="B43" s="57" t="s">
        <v>333</v>
      </c>
      <c r="C43" s="57" t="s">
        <v>330</v>
      </c>
      <c r="D43" s="57" t="s">
        <v>1778</v>
      </c>
      <c r="E43" s="57" t="s">
        <v>1779</v>
      </c>
      <c r="F43" s="57" t="s">
        <v>1923</v>
      </c>
      <c r="G43" s="57">
        <v>1108550039</v>
      </c>
      <c r="H43" s="58">
        <v>44438</v>
      </c>
      <c r="I43" s="57"/>
      <c r="J43" s="57" t="s">
        <v>1780</v>
      </c>
      <c r="K43" s="57"/>
      <c r="L43" s="188">
        <v>1768178.72</v>
      </c>
      <c r="M43" s="186"/>
      <c r="N43" s="76"/>
      <c r="O43" s="57" t="s">
        <v>1623</v>
      </c>
      <c r="P43" s="57"/>
      <c r="Q43" s="57"/>
      <c r="R43" s="57"/>
      <c r="S43" s="57" t="s">
        <v>2076</v>
      </c>
    </row>
    <row r="44" spans="1:19" ht="120.75" x14ac:dyDescent="0.25">
      <c r="A44" s="57" t="s">
        <v>1861</v>
      </c>
      <c r="B44" s="57" t="s">
        <v>334</v>
      </c>
      <c r="C44" s="57" t="s">
        <v>330</v>
      </c>
      <c r="D44" s="57" t="s">
        <v>1781</v>
      </c>
      <c r="E44" s="57" t="s">
        <v>1782</v>
      </c>
      <c r="F44" s="57" t="s">
        <v>1924</v>
      </c>
      <c r="G44" s="57">
        <v>1108550040</v>
      </c>
      <c r="H44" s="58">
        <v>41988</v>
      </c>
      <c r="I44" s="57"/>
      <c r="J44" s="57" t="s">
        <v>1783</v>
      </c>
      <c r="K44" s="57"/>
      <c r="L44" s="188">
        <v>1578731</v>
      </c>
      <c r="M44" s="186"/>
      <c r="N44" s="76"/>
      <c r="O44" s="57" t="s">
        <v>1623</v>
      </c>
      <c r="P44" s="57"/>
      <c r="Q44" s="57"/>
      <c r="R44" s="57"/>
      <c r="S44" s="57" t="s">
        <v>2076</v>
      </c>
    </row>
    <row r="45" spans="1:19" ht="120.75" x14ac:dyDescent="0.25">
      <c r="A45" s="57" t="s">
        <v>1862</v>
      </c>
      <c r="B45" s="57" t="s">
        <v>335</v>
      </c>
      <c r="C45" s="57" t="s">
        <v>330</v>
      </c>
      <c r="D45" s="57" t="s">
        <v>1784</v>
      </c>
      <c r="E45" s="57" t="s">
        <v>1785</v>
      </c>
      <c r="F45" s="57" t="s">
        <v>1925</v>
      </c>
      <c r="G45" s="57">
        <v>1108550041</v>
      </c>
      <c r="H45" s="58">
        <v>41992</v>
      </c>
      <c r="I45" s="57"/>
      <c r="J45" s="57" t="s">
        <v>1786</v>
      </c>
      <c r="K45" s="57"/>
      <c r="L45" s="188">
        <v>92546.3</v>
      </c>
      <c r="M45" s="186"/>
      <c r="N45" s="76"/>
      <c r="O45" s="57" t="s">
        <v>1623</v>
      </c>
      <c r="P45" s="57"/>
      <c r="Q45" s="57"/>
      <c r="R45" s="57"/>
      <c r="S45" s="57" t="s">
        <v>2076</v>
      </c>
    </row>
    <row r="46" spans="1:19" ht="108.75" x14ac:dyDescent="0.25">
      <c r="A46" s="57" t="s">
        <v>1863</v>
      </c>
      <c r="B46" s="57" t="s">
        <v>1787</v>
      </c>
      <c r="C46" s="57" t="s">
        <v>330</v>
      </c>
      <c r="D46" s="57" t="s">
        <v>1788</v>
      </c>
      <c r="E46" s="57" t="s">
        <v>1791</v>
      </c>
      <c r="F46" s="57" t="s">
        <v>1926</v>
      </c>
      <c r="G46" s="57">
        <v>1108550042</v>
      </c>
      <c r="H46" s="58">
        <v>42831</v>
      </c>
      <c r="I46" s="57"/>
      <c r="J46" s="57" t="s">
        <v>1789</v>
      </c>
      <c r="K46" s="57"/>
      <c r="L46" s="188">
        <v>272195</v>
      </c>
      <c r="M46" s="186"/>
      <c r="N46" s="76"/>
      <c r="O46" s="57" t="s">
        <v>1623</v>
      </c>
      <c r="P46" s="57"/>
      <c r="Q46" s="57"/>
      <c r="R46" s="57"/>
      <c r="S46" s="57"/>
    </row>
    <row r="47" spans="1:19" ht="108.75" x14ac:dyDescent="0.25">
      <c r="A47" s="57" t="s">
        <v>1864</v>
      </c>
      <c r="B47" s="57" t="s">
        <v>1787</v>
      </c>
      <c r="C47" s="57" t="s">
        <v>330</v>
      </c>
      <c r="D47" s="57" t="s">
        <v>1790</v>
      </c>
      <c r="E47" s="57" t="s">
        <v>1792</v>
      </c>
      <c r="F47" s="57" t="s">
        <v>1927</v>
      </c>
      <c r="G47" s="57">
        <v>1108550043</v>
      </c>
      <c r="H47" s="58">
        <v>44413</v>
      </c>
      <c r="I47" s="57"/>
      <c r="J47" s="57" t="s">
        <v>1793</v>
      </c>
      <c r="K47" s="57"/>
      <c r="L47" s="188">
        <v>2087735.65</v>
      </c>
      <c r="M47" s="186"/>
      <c r="N47" s="76"/>
      <c r="O47" s="57" t="s">
        <v>1623</v>
      </c>
      <c r="P47" s="57"/>
      <c r="Q47" s="57"/>
      <c r="R47" s="57"/>
      <c r="S47" s="57" t="s">
        <v>2073</v>
      </c>
    </row>
    <row r="48" spans="1:19" ht="108.75" x14ac:dyDescent="0.25">
      <c r="A48" s="57" t="s">
        <v>1865</v>
      </c>
      <c r="B48" s="57" t="s">
        <v>1787</v>
      </c>
      <c r="C48" s="57" t="s">
        <v>330</v>
      </c>
      <c r="D48" s="57" t="s">
        <v>1794</v>
      </c>
      <c r="E48" s="57" t="s">
        <v>1795</v>
      </c>
      <c r="F48" s="57" t="s">
        <v>1928</v>
      </c>
      <c r="G48" s="57">
        <v>1108550044</v>
      </c>
      <c r="H48" s="58">
        <v>44413</v>
      </c>
      <c r="I48" s="57"/>
      <c r="J48" s="57" t="s">
        <v>1796</v>
      </c>
      <c r="K48" s="57"/>
      <c r="L48" s="188">
        <v>545478.78</v>
      </c>
      <c r="M48" s="186"/>
      <c r="N48" s="76"/>
      <c r="O48" s="57" t="s">
        <v>1623</v>
      </c>
      <c r="P48" s="57"/>
      <c r="Q48" s="57"/>
      <c r="R48" s="57"/>
      <c r="S48" s="57" t="s">
        <v>2073</v>
      </c>
    </row>
    <row r="49" spans="1:19" ht="100.5" customHeight="1" x14ac:dyDescent="0.25">
      <c r="A49" s="57" t="s">
        <v>1930</v>
      </c>
      <c r="B49" s="57" t="s">
        <v>1931</v>
      </c>
      <c r="C49" s="57" t="s">
        <v>330</v>
      </c>
      <c r="D49" s="57" t="s">
        <v>1932</v>
      </c>
      <c r="E49" s="57" t="s">
        <v>1933</v>
      </c>
      <c r="F49" s="57" t="s">
        <v>1934</v>
      </c>
      <c r="G49" s="57">
        <v>1108550003</v>
      </c>
      <c r="H49" s="58">
        <v>44935</v>
      </c>
      <c r="I49" s="57"/>
      <c r="J49" s="57" t="s">
        <v>1935</v>
      </c>
      <c r="K49" s="57"/>
      <c r="L49" s="188">
        <v>43532382.469999999</v>
      </c>
      <c r="M49" s="186"/>
      <c r="N49" s="76"/>
      <c r="O49" s="57" t="s">
        <v>1623</v>
      </c>
      <c r="P49" s="57"/>
      <c r="Q49" s="57"/>
      <c r="R49" s="57"/>
      <c r="S49" s="57"/>
    </row>
    <row r="50" spans="1:19" ht="100.5" customHeight="1" x14ac:dyDescent="0.25">
      <c r="A50" s="57" t="s">
        <v>1943</v>
      </c>
      <c r="B50" s="57" t="s">
        <v>1944</v>
      </c>
      <c r="C50" s="57" t="s">
        <v>330</v>
      </c>
      <c r="D50" s="57" t="s">
        <v>1945</v>
      </c>
      <c r="E50" s="57" t="s">
        <v>1946</v>
      </c>
      <c r="F50" s="57" t="s">
        <v>1947</v>
      </c>
      <c r="G50" s="57">
        <v>1108550046</v>
      </c>
      <c r="H50" s="58">
        <v>42950</v>
      </c>
      <c r="I50" s="57"/>
      <c r="J50" s="57" t="s">
        <v>1948</v>
      </c>
      <c r="K50" s="57"/>
      <c r="L50" s="57">
        <v>192732.4</v>
      </c>
      <c r="M50" s="184"/>
      <c r="N50" s="57"/>
      <c r="O50" s="57" t="s">
        <v>1623</v>
      </c>
      <c r="P50" s="57"/>
      <c r="Q50" s="57"/>
      <c r="R50" s="57"/>
      <c r="S50" s="57"/>
    </row>
    <row r="51" spans="1:19" ht="100.5" customHeight="1" x14ac:dyDescent="0.25">
      <c r="A51" s="57" t="s">
        <v>1958</v>
      </c>
      <c r="B51" s="57" t="s">
        <v>1959</v>
      </c>
      <c r="C51" s="57" t="s">
        <v>330</v>
      </c>
      <c r="D51" s="57" t="s">
        <v>1960</v>
      </c>
      <c r="E51" s="57" t="s">
        <v>1961</v>
      </c>
      <c r="F51" s="57" t="s">
        <v>1962</v>
      </c>
      <c r="G51" s="57">
        <v>1108550047</v>
      </c>
      <c r="H51" s="58">
        <v>45086</v>
      </c>
      <c r="I51" s="57"/>
      <c r="J51" s="57" t="s">
        <v>1963</v>
      </c>
      <c r="K51" s="57"/>
      <c r="L51" s="57">
        <v>148074.79999999999</v>
      </c>
      <c r="M51" s="184"/>
      <c r="N51" s="57"/>
      <c r="O51" s="57" t="s">
        <v>1623</v>
      </c>
      <c r="P51" s="57"/>
      <c r="Q51" s="57"/>
      <c r="R51" s="57"/>
      <c r="S51" s="57"/>
    </row>
    <row r="52" spans="1:19" x14ac:dyDescent="0.25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76">
        <f>SUM(L6:L51)</f>
        <v>188177847.25000006</v>
      </c>
      <c r="M52" s="57"/>
      <c r="N52" s="57"/>
      <c r="O52" s="57"/>
      <c r="P52" s="57"/>
      <c r="Q52" s="57"/>
      <c r="R52" s="57"/>
      <c r="S52" s="57"/>
    </row>
    <row r="53" spans="1:19" x14ac:dyDescent="0.25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</row>
    <row r="54" spans="1:19" x14ac:dyDescent="0.25">
      <c r="A54" s="73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</row>
    <row r="55" spans="1:19" x14ac:dyDescent="0.25">
      <c r="A55" s="73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</row>
    <row r="56" spans="1:19" x14ac:dyDescent="0.25">
      <c r="A56" s="73"/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</row>
    <row r="57" spans="1:19" x14ac:dyDescent="0.25">
      <c r="A57" s="73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</row>
    <row r="58" spans="1:19" x14ac:dyDescent="0.25">
      <c r="A58" s="73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</row>
    <row r="59" spans="1:19" x14ac:dyDescent="0.25">
      <c r="A59" s="73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</row>
    <row r="60" spans="1:19" x14ac:dyDescent="0.25">
      <c r="A60" s="73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</row>
    <row r="61" spans="1:19" x14ac:dyDescent="0.25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</row>
    <row r="62" spans="1:19" x14ac:dyDescent="0.25">
      <c r="A62" s="73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</row>
    <row r="63" spans="1:19" x14ac:dyDescent="0.25">
      <c r="A63" s="73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</row>
    <row r="64" spans="1:19" x14ac:dyDescent="0.2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</row>
    <row r="65" spans="1:19" x14ac:dyDescent="0.25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</row>
    <row r="66" spans="1:19" x14ac:dyDescent="0.25">
      <c r="A66" s="73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</row>
    <row r="67" spans="1:19" x14ac:dyDescent="0.25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</row>
    <row r="68" spans="1:19" x14ac:dyDescent="0.25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</row>
    <row r="69" spans="1:19" x14ac:dyDescent="0.25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</row>
    <row r="70" spans="1:19" x14ac:dyDescent="0.25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</row>
    <row r="71" spans="1:19" x14ac:dyDescent="0.25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</row>
    <row r="72" spans="1:19" x14ac:dyDescent="0.25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</row>
    <row r="73" spans="1:19" x14ac:dyDescent="0.25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</row>
    <row r="74" spans="1:19" x14ac:dyDescent="0.25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</row>
    <row r="75" spans="1:19" x14ac:dyDescent="0.25">
      <c r="A75" s="73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</row>
    <row r="76" spans="1:19" x14ac:dyDescent="0.25">
      <c r="A76" s="73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 x14ac:dyDescent="0.25">
      <c r="A77" s="73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 x14ac:dyDescent="0.25">
      <c r="A78" s="73"/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 x14ac:dyDescent="0.25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 x14ac:dyDescent="0.25">
      <c r="A80" s="73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 x14ac:dyDescent="0.25">
      <c r="A81" s="73"/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 x14ac:dyDescent="0.25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 x14ac:dyDescent="0.25">
      <c r="A83" s="73"/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 x14ac:dyDescent="0.25">
      <c r="A84" s="73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 x14ac:dyDescent="0.25">
      <c r="A85" s="73"/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</row>
    <row r="86" spans="1:19" x14ac:dyDescent="0.25">
      <c r="A86" s="73"/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</row>
    <row r="87" spans="1:19" x14ac:dyDescent="0.25">
      <c r="A87" s="73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</row>
    <row r="88" spans="1:19" x14ac:dyDescent="0.25">
      <c r="A88" s="73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</row>
    <row r="89" spans="1:19" x14ac:dyDescent="0.25">
      <c r="A89" s="73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</row>
    <row r="90" spans="1:19" x14ac:dyDescent="0.25">
      <c r="A90" s="73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</row>
    <row r="91" spans="1:19" x14ac:dyDescent="0.25">
      <c r="A91" s="73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</row>
    <row r="92" spans="1:19" x14ac:dyDescent="0.25">
      <c r="A92" s="73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</row>
    <row r="93" spans="1:19" x14ac:dyDescent="0.25">
      <c r="A93" s="73"/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</row>
    <row r="94" spans="1:19" x14ac:dyDescent="0.25">
      <c r="A94" s="73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</row>
    <row r="95" spans="1:19" x14ac:dyDescent="0.25">
      <c r="A95" s="73"/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</row>
    <row r="96" spans="1:19" x14ac:dyDescent="0.25">
      <c r="A96" s="73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</row>
    <row r="97" spans="1:19" x14ac:dyDescent="0.25">
      <c r="A97" s="73"/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</row>
    <row r="98" spans="1:19" x14ac:dyDescent="0.25">
      <c r="A98" s="7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</row>
    <row r="99" spans="1:19" x14ac:dyDescent="0.25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</row>
    <row r="100" spans="1:19" x14ac:dyDescent="0.25">
      <c r="A100" s="73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</row>
    <row r="101" spans="1:19" x14ac:dyDescent="0.25">
      <c r="A101" s="73"/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</row>
    <row r="102" spans="1:19" x14ac:dyDescent="0.25">
      <c r="A102" s="73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</row>
    <row r="103" spans="1:19" x14ac:dyDescent="0.25">
      <c r="A103" s="73"/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</row>
    <row r="104" spans="1:19" x14ac:dyDescent="0.25">
      <c r="A104" s="73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</row>
    <row r="105" spans="1:19" x14ac:dyDescent="0.25">
      <c r="A105" s="73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</row>
    <row r="106" spans="1:19" x14ac:dyDescent="0.25">
      <c r="A106" s="73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</row>
    <row r="107" spans="1:19" x14ac:dyDescent="0.25">
      <c r="A107" s="73"/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</row>
    <row r="108" spans="1:19" x14ac:dyDescent="0.25">
      <c r="A108" s="73"/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</row>
    <row r="109" spans="1:19" x14ac:dyDescent="0.25">
      <c r="A109" s="73"/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</row>
    <row r="110" spans="1:19" x14ac:dyDescent="0.25">
      <c r="A110" s="73"/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</row>
    <row r="111" spans="1:19" x14ac:dyDescent="0.25">
      <c r="A111" s="73"/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</row>
    <row r="112" spans="1:19" x14ac:dyDescent="0.25">
      <c r="A112" s="73"/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</row>
    <row r="113" spans="1:19" x14ac:dyDescent="0.25">
      <c r="A113" s="73"/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</row>
    <row r="114" spans="1:19" x14ac:dyDescent="0.25">
      <c r="A114" s="73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</row>
    <row r="115" spans="1:19" x14ac:dyDescent="0.25">
      <c r="A115" s="73"/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</row>
    <row r="116" spans="1:19" x14ac:dyDescent="0.25">
      <c r="A116" s="73"/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</row>
    <row r="117" spans="1:19" x14ac:dyDescent="0.25">
      <c r="A117" s="73"/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</row>
    <row r="118" spans="1:19" x14ac:dyDescent="0.25">
      <c r="A118" s="73"/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</row>
    <row r="119" spans="1:19" x14ac:dyDescent="0.25">
      <c r="A119" s="73"/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</row>
    <row r="120" spans="1:19" x14ac:dyDescent="0.25">
      <c r="A120" s="73"/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</row>
    <row r="121" spans="1:19" x14ac:dyDescent="0.25">
      <c r="A121" s="73"/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</row>
    <row r="122" spans="1:19" x14ac:dyDescent="0.25">
      <c r="A122" s="73"/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</row>
    <row r="123" spans="1:19" x14ac:dyDescent="0.25">
      <c r="A123" s="73"/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</row>
    <row r="124" spans="1:19" x14ac:dyDescent="0.25">
      <c r="A124" s="73"/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</row>
    <row r="125" spans="1:19" x14ac:dyDescent="0.25">
      <c r="A125" s="73"/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</row>
    <row r="126" spans="1:19" x14ac:dyDescent="0.25">
      <c r="A126" s="73"/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</row>
    <row r="127" spans="1:19" x14ac:dyDescent="0.25">
      <c r="A127" s="73"/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</row>
    <row r="128" spans="1:19" x14ac:dyDescent="0.25">
      <c r="A128" s="73"/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</row>
    <row r="129" spans="1:19" x14ac:dyDescent="0.25">
      <c r="A129" s="73"/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</row>
    <row r="130" spans="1:19" x14ac:dyDescent="0.25">
      <c r="A130" s="73"/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</row>
    <row r="131" spans="1:19" x14ac:dyDescent="0.25">
      <c r="A131" s="73"/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</row>
    <row r="132" spans="1:19" x14ac:dyDescent="0.25">
      <c r="A132" s="73"/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</row>
    <row r="133" spans="1:19" x14ac:dyDescent="0.25">
      <c r="A133" s="73"/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</row>
    <row r="134" spans="1:19" x14ac:dyDescent="0.25">
      <c r="A134" s="73"/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</row>
    <row r="135" spans="1:19" x14ac:dyDescent="0.25">
      <c r="A135" s="73"/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</row>
    <row r="136" spans="1:19" x14ac:dyDescent="0.25">
      <c r="A136" s="73"/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</row>
    <row r="137" spans="1:19" x14ac:dyDescent="0.25">
      <c r="A137" s="73"/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</row>
    <row r="138" spans="1:19" x14ac:dyDescent="0.25">
      <c r="A138" s="73"/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</row>
    <row r="139" spans="1:19" x14ac:dyDescent="0.25">
      <c r="A139" s="73"/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</row>
    <row r="140" spans="1:19" x14ac:dyDescent="0.25">
      <c r="A140" s="73"/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</row>
    <row r="141" spans="1:19" x14ac:dyDescent="0.25">
      <c r="A141" s="73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</row>
    <row r="142" spans="1:19" x14ac:dyDescent="0.25">
      <c r="A142" s="73"/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</row>
    <row r="143" spans="1:19" x14ac:dyDescent="0.25">
      <c r="A143" s="73"/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</row>
    <row r="144" spans="1:19" x14ac:dyDescent="0.25">
      <c r="A144" s="73"/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</row>
    <row r="145" spans="1:19" x14ac:dyDescent="0.25">
      <c r="A145" s="73"/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</row>
    <row r="146" spans="1:19" x14ac:dyDescent="0.25">
      <c r="A146" s="73"/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</row>
    <row r="147" spans="1:19" x14ac:dyDescent="0.25">
      <c r="A147" s="73"/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</row>
    <row r="148" spans="1:19" x14ac:dyDescent="0.25">
      <c r="A148" s="73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</row>
    <row r="149" spans="1:19" x14ac:dyDescent="0.25">
      <c r="A149" s="73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</row>
    <row r="150" spans="1:19" x14ac:dyDescent="0.25">
      <c r="A150" s="73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</row>
    <row r="151" spans="1:19" x14ac:dyDescent="0.25">
      <c r="A151" s="73"/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</row>
    <row r="152" spans="1:19" x14ac:dyDescent="0.25">
      <c r="A152" s="73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</row>
    <row r="153" spans="1:19" x14ac:dyDescent="0.25">
      <c r="A153" s="73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</row>
    <row r="154" spans="1:19" x14ac:dyDescent="0.25">
      <c r="A154" s="73"/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</row>
    <row r="155" spans="1:19" x14ac:dyDescent="0.25">
      <c r="A155" s="73"/>
      <c r="B155" s="73"/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</row>
    <row r="156" spans="1:19" x14ac:dyDescent="0.25">
      <c r="A156" s="73"/>
      <c r="B156" s="73"/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</row>
    <row r="157" spans="1:19" x14ac:dyDescent="0.25">
      <c r="A157" s="73"/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</row>
    <row r="158" spans="1:19" x14ac:dyDescent="0.25">
      <c r="A158" s="73"/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</row>
    <row r="159" spans="1:19" x14ac:dyDescent="0.25">
      <c r="A159" s="73"/>
      <c r="B159" s="73"/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</row>
    <row r="160" spans="1:19" x14ac:dyDescent="0.25">
      <c r="A160" s="73"/>
      <c r="B160" s="73"/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</row>
    <row r="161" spans="1:19" x14ac:dyDescent="0.25">
      <c r="A161" s="73"/>
      <c r="B161" s="73"/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</row>
    <row r="162" spans="1:19" x14ac:dyDescent="0.25">
      <c r="A162" s="73"/>
      <c r="B162" s="73"/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</row>
    <row r="163" spans="1:19" x14ac:dyDescent="0.25">
      <c r="A163" s="73"/>
      <c r="B163" s="73"/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</row>
    <row r="164" spans="1:19" x14ac:dyDescent="0.25">
      <c r="A164" s="73"/>
      <c r="B164" s="73"/>
      <c r="C164" s="73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</row>
    <row r="165" spans="1:19" x14ac:dyDescent="0.25">
      <c r="A165" s="73"/>
      <c r="B165" s="73"/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</row>
    <row r="166" spans="1:19" x14ac:dyDescent="0.25">
      <c r="A166" s="73"/>
      <c r="B166" s="73"/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</row>
    <row r="167" spans="1:19" x14ac:dyDescent="0.25">
      <c r="A167" s="73"/>
      <c r="B167" s="73"/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</row>
    <row r="168" spans="1:19" x14ac:dyDescent="0.25">
      <c r="A168" s="73"/>
      <c r="B168" s="73"/>
      <c r="C168" s="73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</row>
    <row r="169" spans="1:19" x14ac:dyDescent="0.25">
      <c r="A169" s="73"/>
      <c r="B169" s="73"/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</row>
    <row r="170" spans="1:19" x14ac:dyDescent="0.25">
      <c r="A170" s="73"/>
      <c r="B170" s="73"/>
      <c r="C170" s="73"/>
      <c r="D170" s="73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</row>
    <row r="171" spans="1:19" x14ac:dyDescent="0.25">
      <c r="A171" s="73"/>
      <c r="B171" s="73"/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</row>
    <row r="172" spans="1:19" x14ac:dyDescent="0.25">
      <c r="A172" s="73"/>
      <c r="B172" s="73"/>
      <c r="C172" s="73"/>
      <c r="D172" s="73"/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</row>
    <row r="173" spans="1:19" x14ac:dyDescent="0.25">
      <c r="A173" s="73"/>
      <c r="B173" s="73"/>
      <c r="C173" s="73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3"/>
    </row>
    <row r="174" spans="1:19" x14ac:dyDescent="0.25">
      <c r="A174" s="73"/>
      <c r="B174" s="73"/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73"/>
      <c r="R174" s="73"/>
      <c r="S174" s="73"/>
    </row>
    <row r="175" spans="1:19" x14ac:dyDescent="0.25">
      <c r="A175" s="73"/>
      <c r="B175" s="73"/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</row>
    <row r="176" spans="1:19" x14ac:dyDescent="0.25">
      <c r="A176" s="73"/>
      <c r="B176" s="73"/>
      <c r="C176" s="73"/>
      <c r="D176" s="73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</row>
    <row r="177" spans="1:19" x14ac:dyDescent="0.25">
      <c r="A177" s="73"/>
      <c r="B177" s="73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</row>
    <row r="178" spans="1:19" x14ac:dyDescent="0.25">
      <c r="A178" s="73"/>
      <c r="B178" s="73"/>
      <c r="C178" s="73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</row>
    <row r="179" spans="1:19" x14ac:dyDescent="0.25">
      <c r="A179" s="73"/>
      <c r="B179" s="73"/>
      <c r="C179" s="73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</row>
    <row r="180" spans="1:19" x14ac:dyDescent="0.25">
      <c r="A180" s="73"/>
      <c r="B180" s="73"/>
      <c r="C180" s="73"/>
      <c r="D180" s="73"/>
      <c r="E180" s="73"/>
      <c r="F180" s="73"/>
      <c r="G180" s="73"/>
      <c r="H180" s="73"/>
      <c r="I180" s="73"/>
      <c r="J180" s="73"/>
      <c r="K180" s="73"/>
      <c r="L180" s="73"/>
      <c r="M180" s="73"/>
      <c r="N180" s="73"/>
      <c r="O180" s="73"/>
      <c r="P180" s="73"/>
      <c r="Q180" s="73"/>
      <c r="R180" s="73"/>
      <c r="S180" s="73"/>
    </row>
    <row r="181" spans="1:19" x14ac:dyDescent="0.25">
      <c r="A181" s="73"/>
      <c r="B181" s="73"/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</row>
    <row r="182" spans="1:19" x14ac:dyDescent="0.25">
      <c r="A182" s="73"/>
      <c r="B182" s="73"/>
      <c r="C182" s="73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</row>
    <row r="183" spans="1:19" x14ac:dyDescent="0.25">
      <c r="A183" s="73"/>
      <c r="B183" s="73"/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</row>
    <row r="184" spans="1:19" x14ac:dyDescent="0.25">
      <c r="A184" s="73"/>
      <c r="B184" s="73"/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</row>
    <row r="185" spans="1:19" x14ac:dyDescent="0.25">
      <c r="A185" s="73"/>
      <c r="B185" s="73"/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</row>
    <row r="186" spans="1:19" x14ac:dyDescent="0.25">
      <c r="A186" s="73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</row>
    <row r="187" spans="1:19" x14ac:dyDescent="0.25">
      <c r="A187" s="73"/>
      <c r="B187" s="73"/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</row>
    <row r="188" spans="1:19" x14ac:dyDescent="0.25">
      <c r="A188" s="73"/>
      <c r="B188" s="73"/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</row>
    <row r="189" spans="1:19" x14ac:dyDescent="0.25">
      <c r="A189" s="73"/>
      <c r="B189" s="73"/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</row>
    <row r="190" spans="1:19" x14ac:dyDescent="0.25">
      <c r="A190" s="73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</row>
    <row r="191" spans="1:19" x14ac:dyDescent="0.25">
      <c r="A191" s="73"/>
      <c r="B191" s="73"/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  <c r="Q191" s="73"/>
      <c r="R191" s="73"/>
      <c r="S191" s="73"/>
    </row>
    <row r="192" spans="1:19" x14ac:dyDescent="0.25">
      <c r="A192" s="73"/>
      <c r="B192" s="73"/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</row>
    <row r="193" spans="1:19" x14ac:dyDescent="0.25">
      <c r="A193" s="73"/>
      <c r="B193" s="73"/>
      <c r="C193" s="73"/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</row>
    <row r="194" spans="1:19" x14ac:dyDescent="0.25">
      <c r="A194" s="73"/>
      <c r="B194" s="73"/>
      <c r="C194" s="73"/>
      <c r="D194" s="73"/>
      <c r="E194" s="73"/>
      <c r="F194" s="73"/>
      <c r="G194" s="73"/>
      <c r="H194" s="73"/>
      <c r="I194" s="73"/>
      <c r="J194" s="73"/>
      <c r="K194" s="73"/>
      <c r="L194" s="73"/>
      <c r="M194" s="73"/>
      <c r="N194" s="73"/>
      <c r="O194" s="73"/>
      <c r="P194" s="73"/>
      <c r="Q194" s="73"/>
      <c r="R194" s="73"/>
      <c r="S194" s="73"/>
    </row>
    <row r="195" spans="1:19" x14ac:dyDescent="0.25">
      <c r="A195" s="73"/>
      <c r="B195" s="73"/>
      <c r="C195" s="73"/>
      <c r="D195" s="73"/>
      <c r="E195" s="73"/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3"/>
      <c r="Q195" s="73"/>
      <c r="R195" s="73"/>
      <c r="S195" s="73"/>
    </row>
    <row r="196" spans="1:19" x14ac:dyDescent="0.25">
      <c r="A196" s="73"/>
      <c r="B196" s="73"/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73"/>
      <c r="R196" s="73"/>
      <c r="S196" s="73"/>
    </row>
    <row r="197" spans="1:19" x14ac:dyDescent="0.25">
      <c r="A197" s="73"/>
      <c r="B197" s="73"/>
      <c r="C197" s="73"/>
      <c r="D197" s="73"/>
      <c r="E197" s="73"/>
      <c r="F197" s="73"/>
      <c r="G197" s="73"/>
      <c r="H197" s="73"/>
      <c r="I197" s="73"/>
      <c r="J197" s="73"/>
      <c r="K197" s="73"/>
      <c r="L197" s="73"/>
      <c r="M197" s="73"/>
      <c r="N197" s="73"/>
      <c r="O197" s="73"/>
      <c r="P197" s="73"/>
      <c r="Q197" s="73"/>
      <c r="R197" s="73"/>
      <c r="S197" s="73"/>
    </row>
    <row r="198" spans="1:19" x14ac:dyDescent="0.25">
      <c r="A198" s="73"/>
      <c r="B198" s="73"/>
      <c r="C198" s="73"/>
      <c r="D198" s="73"/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  <c r="Q198" s="73"/>
      <c r="R198" s="73"/>
      <c r="S198" s="73"/>
    </row>
    <row r="199" spans="1:19" x14ac:dyDescent="0.25">
      <c r="A199" s="73"/>
      <c r="B199" s="73"/>
      <c r="C199" s="73"/>
      <c r="D199" s="73"/>
      <c r="E199" s="73"/>
      <c r="F199" s="73"/>
      <c r="G199" s="73"/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</row>
    <row r="200" spans="1:19" x14ac:dyDescent="0.25">
      <c r="A200" s="73"/>
      <c r="B200" s="73"/>
      <c r="C200" s="73"/>
      <c r="D200" s="73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</row>
    <row r="201" spans="1:19" x14ac:dyDescent="0.25">
      <c r="A201" s="73"/>
      <c r="B201" s="73"/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</row>
    <row r="202" spans="1:19" x14ac:dyDescent="0.25">
      <c r="A202" s="73"/>
      <c r="B202" s="73"/>
      <c r="C202" s="73"/>
      <c r="D202" s="73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</row>
    <row r="203" spans="1:19" x14ac:dyDescent="0.25">
      <c r="A203" s="73"/>
      <c r="B203" s="73"/>
      <c r="C203" s="73"/>
      <c r="D203" s="73"/>
      <c r="E203" s="73"/>
      <c r="F203" s="73"/>
      <c r="G203" s="73"/>
      <c r="H203" s="73"/>
      <c r="I203" s="73"/>
      <c r="J203" s="73"/>
      <c r="K203" s="73"/>
      <c r="L203" s="73"/>
      <c r="M203" s="73"/>
      <c r="N203" s="73"/>
      <c r="O203" s="73"/>
      <c r="P203" s="73"/>
      <c r="Q203" s="73"/>
      <c r="R203" s="73"/>
      <c r="S203" s="73"/>
    </row>
    <row r="204" spans="1:19" x14ac:dyDescent="0.25">
      <c r="A204" s="73"/>
      <c r="B204" s="73"/>
      <c r="C204" s="73"/>
      <c r="D204" s="73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</row>
    <row r="205" spans="1:19" x14ac:dyDescent="0.25">
      <c r="A205" s="73"/>
      <c r="B205" s="73"/>
      <c r="C205" s="73"/>
      <c r="D205" s="73"/>
      <c r="E205" s="73"/>
      <c r="F205" s="73"/>
      <c r="G205" s="73"/>
      <c r="H205" s="73"/>
      <c r="I205" s="73"/>
      <c r="J205" s="73"/>
      <c r="K205" s="73"/>
      <c r="L205" s="73"/>
      <c r="M205" s="73"/>
      <c r="N205" s="73"/>
      <c r="O205" s="73"/>
      <c r="P205" s="73"/>
      <c r="Q205" s="73"/>
      <c r="R205" s="73"/>
      <c r="S205" s="73"/>
    </row>
    <row r="206" spans="1:19" x14ac:dyDescent="0.25">
      <c r="A206" s="73"/>
      <c r="B206" s="73"/>
      <c r="C206" s="73"/>
      <c r="D206" s="73"/>
      <c r="E206" s="73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  <c r="Q206" s="73"/>
      <c r="R206" s="73"/>
      <c r="S206" s="73"/>
    </row>
    <row r="207" spans="1:19" x14ac:dyDescent="0.25">
      <c r="A207" s="73"/>
      <c r="B207" s="73"/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</row>
    <row r="208" spans="1:19" x14ac:dyDescent="0.25">
      <c r="A208" s="73"/>
      <c r="B208" s="73"/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</row>
    <row r="209" spans="1:19" x14ac:dyDescent="0.25">
      <c r="A209" s="73"/>
      <c r="B209" s="73"/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</row>
    <row r="210" spans="1:19" x14ac:dyDescent="0.25">
      <c r="A210" s="73"/>
      <c r="B210" s="73"/>
      <c r="C210" s="73"/>
      <c r="D210" s="73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  <c r="Q210" s="73"/>
      <c r="R210" s="73"/>
      <c r="S210" s="73"/>
    </row>
    <row r="211" spans="1:19" x14ac:dyDescent="0.25">
      <c r="A211" s="73"/>
      <c r="B211" s="73"/>
      <c r="C211" s="73"/>
      <c r="D211" s="73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</row>
    <row r="212" spans="1:19" x14ac:dyDescent="0.25">
      <c r="A212" s="73"/>
      <c r="B212" s="73"/>
      <c r="C212" s="73"/>
      <c r="D212" s="73"/>
      <c r="E212" s="73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  <c r="Q212" s="73"/>
      <c r="R212" s="73"/>
      <c r="S212" s="73"/>
    </row>
    <row r="213" spans="1:19" x14ac:dyDescent="0.25">
      <c r="A213" s="73"/>
      <c r="B213" s="73"/>
      <c r="C213" s="73"/>
      <c r="D213" s="73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73"/>
      <c r="Q213" s="73"/>
      <c r="R213" s="73"/>
      <c r="S213" s="73"/>
    </row>
    <row r="214" spans="1:19" x14ac:dyDescent="0.25">
      <c r="A214" s="73"/>
      <c r="B214" s="73"/>
      <c r="C214" s="73"/>
      <c r="D214" s="73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3"/>
      <c r="S214" s="73"/>
    </row>
    <row r="215" spans="1:19" x14ac:dyDescent="0.25">
      <c r="A215" s="73"/>
      <c r="B215" s="73"/>
      <c r="C215" s="73"/>
      <c r="D215" s="73"/>
      <c r="E215" s="73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  <c r="Q215" s="73"/>
      <c r="R215" s="73"/>
      <c r="S215" s="73"/>
    </row>
    <row r="216" spans="1:19" x14ac:dyDescent="0.25">
      <c r="A216" s="73"/>
      <c r="B216" s="73"/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</row>
    <row r="217" spans="1:19" x14ac:dyDescent="0.25">
      <c r="A217" s="73"/>
      <c r="B217" s="73"/>
      <c r="C217" s="73"/>
      <c r="D217" s="73"/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</row>
    <row r="218" spans="1:19" x14ac:dyDescent="0.25">
      <c r="A218" s="73"/>
      <c r="B218" s="73"/>
      <c r="C218" s="73"/>
      <c r="D218" s="73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</row>
    <row r="219" spans="1:19" x14ac:dyDescent="0.25">
      <c r="A219" s="73"/>
      <c r="B219" s="73"/>
      <c r="C219" s="73"/>
      <c r="D219" s="73"/>
      <c r="E219" s="73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73"/>
      <c r="S219" s="73"/>
    </row>
    <row r="220" spans="1:19" x14ac:dyDescent="0.25">
      <c r="A220" s="73"/>
      <c r="B220" s="73"/>
      <c r="C220" s="73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73"/>
      <c r="O220" s="73"/>
      <c r="P220" s="73"/>
      <c r="Q220" s="73"/>
      <c r="R220" s="73"/>
      <c r="S220" s="73"/>
    </row>
    <row r="221" spans="1:19" x14ac:dyDescent="0.25">
      <c r="A221" s="73"/>
      <c r="B221" s="73"/>
      <c r="C221" s="73"/>
      <c r="D221" s="73"/>
      <c r="E221" s="73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3"/>
    </row>
    <row r="222" spans="1:19" x14ac:dyDescent="0.25">
      <c r="A222" s="73"/>
      <c r="B222" s="73"/>
      <c r="C222" s="73"/>
      <c r="D222" s="73"/>
      <c r="E222" s="73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3"/>
      <c r="S222" s="73"/>
    </row>
    <row r="223" spans="1:19" x14ac:dyDescent="0.25">
      <c r="A223" s="73"/>
      <c r="B223" s="73"/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</row>
    <row r="224" spans="1:19" x14ac:dyDescent="0.25">
      <c r="A224" s="73"/>
      <c r="B224" s="73"/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</row>
    <row r="225" spans="1:19" x14ac:dyDescent="0.25">
      <c r="A225" s="73"/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</row>
    <row r="226" spans="1:19" x14ac:dyDescent="0.25">
      <c r="A226" s="73"/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</row>
    <row r="227" spans="1:19" x14ac:dyDescent="0.25">
      <c r="A227" s="73"/>
      <c r="B227" s="73"/>
      <c r="C227" s="73"/>
      <c r="D227" s="73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</row>
    <row r="228" spans="1:19" x14ac:dyDescent="0.25">
      <c r="A228" s="73"/>
      <c r="B228" s="73"/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</row>
    <row r="229" spans="1:19" x14ac:dyDescent="0.25">
      <c r="A229" s="73"/>
      <c r="B229" s="73"/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</row>
    <row r="230" spans="1:19" x14ac:dyDescent="0.25">
      <c r="A230" s="73"/>
      <c r="B230" s="73"/>
      <c r="C230" s="73"/>
      <c r="D230" s="73"/>
      <c r="E230" s="73"/>
      <c r="F230" s="73"/>
      <c r="G230" s="73"/>
      <c r="H230" s="73"/>
      <c r="I230" s="73"/>
      <c r="J230" s="73"/>
      <c r="K230" s="73"/>
      <c r="L230" s="73"/>
      <c r="M230" s="73"/>
      <c r="N230" s="73"/>
      <c r="O230" s="73"/>
      <c r="P230" s="73"/>
      <c r="Q230" s="73"/>
      <c r="R230" s="73"/>
      <c r="S230" s="73"/>
    </row>
  </sheetData>
  <mergeCells count="3">
    <mergeCell ref="A1:S1"/>
    <mergeCell ref="A2:S2"/>
    <mergeCell ref="A5:S5"/>
  </mergeCells>
  <pageMargins left="0.7" right="0.7" top="0.75" bottom="0.75" header="0.3" footer="0.3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4"/>
  <sheetViews>
    <sheetView workbookViewId="0">
      <selection activeCell="J8" sqref="J8"/>
    </sheetView>
  </sheetViews>
  <sheetFormatPr defaultRowHeight="15" x14ac:dyDescent="0.25"/>
  <cols>
    <col min="1" max="1" width="9.140625" style="4"/>
    <col min="2" max="2" width="10.7109375" style="4" customWidth="1"/>
    <col min="3" max="3" width="11.140625" style="4" customWidth="1"/>
    <col min="4" max="4" width="17.28515625" style="4" customWidth="1"/>
    <col min="5" max="5" width="13.42578125" style="4" customWidth="1"/>
    <col min="6" max="6" width="10.140625" style="4" customWidth="1"/>
    <col min="7" max="7" width="10.140625" style="4" bestFit="1" customWidth="1"/>
    <col min="8" max="8" width="9.140625" style="4"/>
    <col min="9" max="9" width="11.28515625" style="4" customWidth="1"/>
    <col min="10" max="10" width="10.42578125" style="4" customWidth="1"/>
    <col min="11" max="11" width="10.28515625" style="4" customWidth="1"/>
    <col min="12" max="12" width="9.7109375" style="4" customWidth="1"/>
    <col min="13" max="13" width="7.28515625" style="4" customWidth="1"/>
    <col min="14" max="14" width="7.140625" style="4" customWidth="1"/>
    <col min="15" max="15" width="7" style="4" customWidth="1"/>
    <col min="16" max="16" width="7.5703125" style="4" customWidth="1"/>
    <col min="17" max="17" width="14.42578125" style="4" customWidth="1"/>
    <col min="18" max="16384" width="9.140625" style="4"/>
  </cols>
  <sheetData>
    <row r="1" spans="1:17" ht="18.75" customHeight="1" x14ac:dyDescent="0.3">
      <c r="A1" s="156" t="s">
        <v>19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</row>
    <row r="2" spans="1:17" ht="18.75" customHeight="1" x14ac:dyDescent="0.3">
      <c r="A2" s="157" t="s">
        <v>27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</row>
    <row r="3" spans="1:17" ht="104.25" customHeight="1" x14ac:dyDescent="0.25">
      <c r="A3" s="3" t="s">
        <v>0</v>
      </c>
      <c r="B3" s="3" t="s">
        <v>1</v>
      </c>
      <c r="C3" s="3" t="s">
        <v>3</v>
      </c>
      <c r="D3" s="3" t="s">
        <v>9</v>
      </c>
      <c r="E3" s="3" t="s">
        <v>4</v>
      </c>
      <c r="F3" s="3" t="s">
        <v>5</v>
      </c>
      <c r="G3" s="3" t="s">
        <v>7</v>
      </c>
      <c r="H3" s="3" t="s">
        <v>8</v>
      </c>
      <c r="I3" s="3" t="s">
        <v>11</v>
      </c>
      <c r="J3" s="3" t="s">
        <v>12</v>
      </c>
      <c r="K3" s="3" t="s">
        <v>26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295</v>
      </c>
    </row>
    <row r="4" spans="1:17" ht="15" customHeight="1" x14ac:dyDescent="0.25">
      <c r="A4" s="158" t="s">
        <v>286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</row>
    <row r="5" spans="1:17" ht="15" customHeight="1" x14ac:dyDescent="0.25">
      <c r="A5" s="151" t="s">
        <v>28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</row>
    <row r="6" spans="1:17" s="8" customFormat="1" ht="76.5" x14ac:dyDescent="0.2">
      <c r="A6" s="7" t="s">
        <v>50</v>
      </c>
      <c r="B6" s="6" t="s">
        <v>30</v>
      </c>
      <c r="C6" s="6" t="s">
        <v>31</v>
      </c>
      <c r="D6" s="6" t="s">
        <v>1467</v>
      </c>
      <c r="E6" s="6" t="s">
        <v>32</v>
      </c>
      <c r="F6" s="7" t="s">
        <v>33</v>
      </c>
      <c r="G6" s="9">
        <v>41580</v>
      </c>
      <c r="H6" s="6"/>
      <c r="I6" s="2">
        <v>981000</v>
      </c>
      <c r="J6" s="2">
        <v>981000</v>
      </c>
      <c r="K6" s="6" t="s">
        <v>35</v>
      </c>
      <c r="L6" s="6" t="s">
        <v>34</v>
      </c>
      <c r="M6" s="6"/>
      <c r="N6" s="6"/>
      <c r="O6" s="6"/>
      <c r="P6" s="6"/>
      <c r="Q6" s="6"/>
    </row>
    <row r="7" spans="1:17" s="8" customFormat="1" ht="76.5" x14ac:dyDescent="0.2">
      <c r="A7" s="7" t="s">
        <v>51</v>
      </c>
      <c r="B7" s="6" t="s">
        <v>29</v>
      </c>
      <c r="C7" s="6" t="s">
        <v>31</v>
      </c>
      <c r="D7" s="6" t="s">
        <v>1467</v>
      </c>
      <c r="E7" s="6" t="s">
        <v>1046</v>
      </c>
      <c r="F7" s="7" t="s">
        <v>1047</v>
      </c>
      <c r="G7" s="9">
        <v>43066</v>
      </c>
      <c r="H7" s="6"/>
      <c r="I7" s="2">
        <v>146000</v>
      </c>
      <c r="J7" s="2">
        <v>146000</v>
      </c>
      <c r="K7" s="6" t="s">
        <v>1048</v>
      </c>
      <c r="L7" s="6" t="s">
        <v>34</v>
      </c>
      <c r="M7" s="6"/>
      <c r="N7" s="6"/>
      <c r="O7" s="6"/>
      <c r="P7" s="6"/>
      <c r="Q7" s="6"/>
    </row>
    <row r="8" spans="1:17" s="8" customFormat="1" ht="178.5" x14ac:dyDescent="0.2">
      <c r="A8" s="7" t="s">
        <v>52</v>
      </c>
      <c r="B8" s="6" t="s">
        <v>1939</v>
      </c>
      <c r="C8" s="6" t="s">
        <v>31</v>
      </c>
      <c r="D8" s="6" t="s">
        <v>1467</v>
      </c>
      <c r="E8" s="6" t="s">
        <v>1941</v>
      </c>
      <c r="F8" s="7" t="s">
        <v>1940</v>
      </c>
      <c r="G8" s="9">
        <v>45083</v>
      </c>
      <c r="H8" s="6"/>
      <c r="I8" s="2">
        <v>1192000</v>
      </c>
      <c r="J8" s="2">
        <v>357600.06</v>
      </c>
      <c r="K8" s="6" t="s">
        <v>1942</v>
      </c>
      <c r="L8" s="6" t="s">
        <v>34</v>
      </c>
      <c r="M8" s="6"/>
      <c r="N8" s="6"/>
      <c r="O8" s="6"/>
      <c r="P8" s="6"/>
      <c r="Q8" s="6"/>
    </row>
    <row r="9" spans="1:17" x14ac:dyDescent="0.25">
      <c r="A9" s="159" t="s">
        <v>36</v>
      </c>
      <c r="B9" s="159"/>
      <c r="C9" s="159"/>
      <c r="D9" s="159"/>
      <c r="E9" s="159"/>
      <c r="F9" s="5"/>
      <c r="G9" s="5"/>
      <c r="H9" s="5"/>
      <c r="I9" s="57">
        <f>I6+I7+I8</f>
        <v>2319000</v>
      </c>
      <c r="J9" s="57">
        <f>J6+J7+J8</f>
        <v>1484600.06</v>
      </c>
      <c r="K9" s="5"/>
      <c r="L9" s="5"/>
      <c r="M9" s="5"/>
      <c r="N9" s="5"/>
      <c r="O9" s="5"/>
      <c r="P9" s="5"/>
      <c r="Q9" s="5"/>
    </row>
    <row r="10" spans="1:17" ht="15" customHeight="1" x14ac:dyDescent="0.25">
      <c r="A10" s="151" t="s">
        <v>37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</row>
    <row r="11" spans="1:17" s="8" customFormat="1" ht="76.5" x14ac:dyDescent="0.2">
      <c r="A11" s="7" t="s">
        <v>53</v>
      </c>
      <c r="B11" s="6" t="s">
        <v>38</v>
      </c>
      <c r="C11" s="6" t="s">
        <v>31</v>
      </c>
      <c r="D11" s="6" t="s">
        <v>1467</v>
      </c>
      <c r="E11" s="6" t="s">
        <v>89</v>
      </c>
      <c r="F11" s="7" t="s">
        <v>113</v>
      </c>
      <c r="G11" s="2">
        <v>2008</v>
      </c>
      <c r="H11" s="6"/>
      <c r="I11" s="2">
        <v>4250</v>
      </c>
      <c r="J11" s="2">
        <v>4250</v>
      </c>
      <c r="K11" s="6"/>
      <c r="L11" s="6" t="s">
        <v>34</v>
      </c>
      <c r="M11" s="6"/>
      <c r="N11" s="6"/>
      <c r="O11" s="6"/>
      <c r="P11" s="6"/>
      <c r="Q11" s="6"/>
    </row>
    <row r="12" spans="1:17" s="8" customFormat="1" ht="76.5" x14ac:dyDescent="0.2">
      <c r="A12" s="7" t="s">
        <v>54</v>
      </c>
      <c r="B12" s="6" t="s">
        <v>40</v>
      </c>
      <c r="C12" s="6" t="s">
        <v>31</v>
      </c>
      <c r="D12" s="6" t="s">
        <v>1467</v>
      </c>
      <c r="E12" s="6" t="s">
        <v>90</v>
      </c>
      <c r="F12" s="7" t="s">
        <v>114</v>
      </c>
      <c r="G12" s="2">
        <v>2010</v>
      </c>
      <c r="H12" s="6"/>
      <c r="I12" s="2">
        <v>11485</v>
      </c>
      <c r="J12" s="2">
        <v>11485</v>
      </c>
      <c r="K12" s="6"/>
      <c r="L12" s="6" t="s">
        <v>34</v>
      </c>
      <c r="M12" s="6"/>
      <c r="N12" s="6"/>
      <c r="O12" s="6"/>
      <c r="P12" s="6"/>
      <c r="Q12" s="6"/>
    </row>
    <row r="13" spans="1:17" s="8" customFormat="1" ht="76.5" x14ac:dyDescent="0.2">
      <c r="A13" s="7" t="s">
        <v>55</v>
      </c>
      <c r="B13" s="6" t="s">
        <v>39</v>
      </c>
      <c r="C13" s="6" t="s">
        <v>31</v>
      </c>
      <c r="D13" s="6" t="s">
        <v>1467</v>
      </c>
      <c r="E13" s="6" t="s">
        <v>91</v>
      </c>
      <c r="F13" s="7" t="s">
        <v>115</v>
      </c>
      <c r="G13" s="10">
        <v>41113</v>
      </c>
      <c r="H13" s="6"/>
      <c r="I13" s="2">
        <v>12758</v>
      </c>
      <c r="J13" s="2">
        <v>12758</v>
      </c>
      <c r="K13" s="6" t="s">
        <v>139</v>
      </c>
      <c r="L13" s="6" t="s">
        <v>34</v>
      </c>
      <c r="M13" s="6"/>
      <c r="N13" s="6"/>
      <c r="O13" s="6"/>
      <c r="P13" s="6"/>
      <c r="Q13" s="6"/>
    </row>
    <row r="14" spans="1:17" s="8" customFormat="1" ht="76.5" x14ac:dyDescent="0.2">
      <c r="A14" s="7" t="s">
        <v>56</v>
      </c>
      <c r="B14" s="6" t="s">
        <v>41</v>
      </c>
      <c r="C14" s="6" t="s">
        <v>31</v>
      </c>
      <c r="D14" s="6" t="s">
        <v>1467</v>
      </c>
      <c r="E14" s="6" t="s">
        <v>92</v>
      </c>
      <c r="F14" s="7" t="s">
        <v>116</v>
      </c>
      <c r="G14" s="10">
        <v>41113</v>
      </c>
      <c r="H14" s="6"/>
      <c r="I14" s="2">
        <v>21130</v>
      </c>
      <c r="J14" s="2">
        <v>21130</v>
      </c>
      <c r="K14" s="6" t="s">
        <v>139</v>
      </c>
      <c r="L14" s="6" t="s">
        <v>34</v>
      </c>
      <c r="M14" s="6"/>
      <c r="N14" s="6"/>
      <c r="O14" s="6"/>
      <c r="P14" s="6"/>
      <c r="Q14" s="6"/>
    </row>
    <row r="15" spans="1:17" s="8" customFormat="1" ht="76.5" x14ac:dyDescent="0.2">
      <c r="A15" s="7" t="s">
        <v>57</v>
      </c>
      <c r="B15" s="6" t="s">
        <v>42</v>
      </c>
      <c r="C15" s="6" t="s">
        <v>31</v>
      </c>
      <c r="D15" s="6" t="s">
        <v>1467</v>
      </c>
      <c r="E15" s="6" t="s">
        <v>93</v>
      </c>
      <c r="F15" s="7" t="s">
        <v>117</v>
      </c>
      <c r="G15" s="10">
        <v>41226</v>
      </c>
      <c r="H15" s="6"/>
      <c r="I15" s="2">
        <v>9740</v>
      </c>
      <c r="J15" s="2">
        <v>9740</v>
      </c>
      <c r="K15" s="6" t="s">
        <v>138</v>
      </c>
      <c r="L15" s="6" t="s">
        <v>34</v>
      </c>
      <c r="M15" s="6"/>
      <c r="N15" s="6"/>
      <c r="O15" s="6"/>
      <c r="P15" s="6"/>
      <c r="Q15" s="6"/>
    </row>
    <row r="16" spans="1:17" s="8" customFormat="1" ht="76.5" x14ac:dyDescent="0.2">
      <c r="A16" s="7" t="s">
        <v>58</v>
      </c>
      <c r="B16" s="6" t="s">
        <v>43</v>
      </c>
      <c r="C16" s="6" t="s">
        <v>31</v>
      </c>
      <c r="D16" s="6" t="s">
        <v>1467</v>
      </c>
      <c r="E16" s="6" t="s">
        <v>94</v>
      </c>
      <c r="F16" s="7" t="s">
        <v>118</v>
      </c>
      <c r="G16" s="10">
        <v>41268</v>
      </c>
      <c r="H16" s="6"/>
      <c r="I16" s="2">
        <v>6000</v>
      </c>
      <c r="J16" s="2">
        <v>6000</v>
      </c>
      <c r="K16" s="6" t="s">
        <v>137</v>
      </c>
      <c r="L16" s="6" t="s">
        <v>34</v>
      </c>
      <c r="M16" s="6"/>
      <c r="N16" s="6"/>
      <c r="O16" s="6"/>
      <c r="P16" s="6"/>
      <c r="Q16" s="6"/>
    </row>
    <row r="17" spans="1:17" s="8" customFormat="1" ht="76.5" x14ac:dyDescent="0.2">
      <c r="A17" s="7" t="s">
        <v>59</v>
      </c>
      <c r="B17" s="6" t="s">
        <v>39</v>
      </c>
      <c r="C17" s="6" t="s">
        <v>31</v>
      </c>
      <c r="D17" s="6" t="s">
        <v>1467</v>
      </c>
      <c r="E17" s="6" t="s">
        <v>95</v>
      </c>
      <c r="F17" s="7" t="s">
        <v>119</v>
      </c>
      <c r="G17" s="10">
        <v>41315</v>
      </c>
      <c r="H17" s="6"/>
      <c r="I17" s="2">
        <v>34500</v>
      </c>
      <c r="J17" s="2">
        <v>34500</v>
      </c>
      <c r="K17" s="6" t="s">
        <v>136</v>
      </c>
      <c r="L17" s="6" t="s">
        <v>34</v>
      </c>
      <c r="M17" s="6"/>
      <c r="N17" s="6"/>
      <c r="O17" s="6"/>
      <c r="P17" s="6"/>
      <c r="Q17" s="6"/>
    </row>
    <row r="18" spans="1:17" s="8" customFormat="1" ht="76.5" x14ac:dyDescent="0.2">
      <c r="A18" s="7" t="s">
        <v>60</v>
      </c>
      <c r="B18" s="6" t="s">
        <v>44</v>
      </c>
      <c r="C18" s="6" t="s">
        <v>31</v>
      </c>
      <c r="D18" s="6" t="s">
        <v>1467</v>
      </c>
      <c r="E18" s="6" t="s">
        <v>96</v>
      </c>
      <c r="F18" s="7" t="s">
        <v>120</v>
      </c>
      <c r="G18" s="10">
        <v>41315</v>
      </c>
      <c r="H18" s="6"/>
      <c r="I18" s="2">
        <v>4816</v>
      </c>
      <c r="J18" s="2">
        <v>4816</v>
      </c>
      <c r="K18" s="6" t="s">
        <v>136</v>
      </c>
      <c r="L18" s="6" t="s">
        <v>34</v>
      </c>
      <c r="M18" s="6"/>
      <c r="N18" s="6"/>
      <c r="O18" s="6"/>
      <c r="P18" s="6"/>
      <c r="Q18" s="6"/>
    </row>
    <row r="19" spans="1:17" s="8" customFormat="1" ht="76.5" x14ac:dyDescent="0.2">
      <c r="A19" s="7" t="s">
        <v>61</v>
      </c>
      <c r="B19" s="6" t="s">
        <v>45</v>
      </c>
      <c r="C19" s="6" t="s">
        <v>31</v>
      </c>
      <c r="D19" s="6" t="s">
        <v>1467</v>
      </c>
      <c r="E19" s="6" t="s">
        <v>97</v>
      </c>
      <c r="F19" s="7" t="s">
        <v>121</v>
      </c>
      <c r="G19" s="10">
        <v>41717</v>
      </c>
      <c r="H19" s="6"/>
      <c r="I19" s="2">
        <v>4200</v>
      </c>
      <c r="J19" s="2">
        <v>4200</v>
      </c>
      <c r="K19" s="6" t="s">
        <v>140</v>
      </c>
      <c r="L19" s="6" t="s">
        <v>34</v>
      </c>
      <c r="M19" s="6"/>
      <c r="N19" s="6"/>
      <c r="O19" s="6"/>
      <c r="P19" s="6"/>
      <c r="Q19" s="6"/>
    </row>
    <row r="20" spans="1:17" s="8" customFormat="1" ht="76.5" x14ac:dyDescent="0.2">
      <c r="A20" s="7" t="s">
        <v>62</v>
      </c>
      <c r="B20" s="6" t="s">
        <v>39</v>
      </c>
      <c r="C20" s="6" t="s">
        <v>31</v>
      </c>
      <c r="D20" s="6" t="s">
        <v>1467</v>
      </c>
      <c r="E20" s="6" t="s">
        <v>98</v>
      </c>
      <c r="F20" s="7" t="s">
        <v>122</v>
      </c>
      <c r="G20" s="10">
        <v>41717</v>
      </c>
      <c r="H20" s="6"/>
      <c r="I20" s="2">
        <v>34539</v>
      </c>
      <c r="J20" s="2">
        <v>34539</v>
      </c>
      <c r="K20" s="6" t="s">
        <v>140</v>
      </c>
      <c r="L20" s="6" t="s">
        <v>34</v>
      </c>
      <c r="M20" s="6"/>
      <c r="N20" s="6"/>
      <c r="O20" s="6"/>
      <c r="P20" s="6"/>
      <c r="Q20" s="6"/>
    </row>
    <row r="21" spans="1:17" s="8" customFormat="1" ht="76.5" x14ac:dyDescent="0.2">
      <c r="A21" s="7" t="s">
        <v>63</v>
      </c>
      <c r="B21" s="6" t="s">
        <v>46</v>
      </c>
      <c r="C21" s="6" t="s">
        <v>31</v>
      </c>
      <c r="D21" s="6" t="s">
        <v>1467</v>
      </c>
      <c r="E21" s="6" t="s">
        <v>99</v>
      </c>
      <c r="F21" s="7" t="s">
        <v>123</v>
      </c>
      <c r="G21" s="10">
        <v>41717</v>
      </c>
      <c r="H21" s="6"/>
      <c r="I21" s="2">
        <v>13080</v>
      </c>
      <c r="J21" s="2">
        <v>13080</v>
      </c>
      <c r="K21" s="6" t="s">
        <v>140</v>
      </c>
      <c r="L21" s="6" t="s">
        <v>34</v>
      </c>
      <c r="M21" s="6"/>
      <c r="N21" s="6"/>
      <c r="O21" s="6"/>
      <c r="P21" s="6"/>
      <c r="Q21" s="6"/>
    </row>
    <row r="22" spans="1:17" s="8" customFormat="1" ht="76.5" x14ac:dyDescent="0.2">
      <c r="A22" s="7" t="s">
        <v>64</v>
      </c>
      <c r="B22" s="6" t="s">
        <v>45</v>
      </c>
      <c r="C22" s="6" t="s">
        <v>31</v>
      </c>
      <c r="D22" s="6" t="s">
        <v>1467</v>
      </c>
      <c r="E22" s="6" t="s">
        <v>100</v>
      </c>
      <c r="F22" s="7" t="s">
        <v>124</v>
      </c>
      <c r="G22" s="10">
        <v>41717</v>
      </c>
      <c r="H22" s="6"/>
      <c r="I22" s="2">
        <v>14602</v>
      </c>
      <c r="J22" s="2">
        <v>14602</v>
      </c>
      <c r="K22" s="6" t="s">
        <v>140</v>
      </c>
      <c r="L22" s="6" t="s">
        <v>34</v>
      </c>
      <c r="M22" s="6"/>
      <c r="N22" s="6"/>
      <c r="O22" s="6"/>
      <c r="P22" s="6"/>
      <c r="Q22" s="6"/>
    </row>
    <row r="23" spans="1:17" s="8" customFormat="1" ht="76.5" x14ac:dyDescent="0.2">
      <c r="A23" s="7" t="s">
        <v>65</v>
      </c>
      <c r="B23" s="6" t="s">
        <v>47</v>
      </c>
      <c r="C23" s="6" t="s">
        <v>31</v>
      </c>
      <c r="D23" s="6" t="s">
        <v>1467</v>
      </c>
      <c r="E23" s="6" t="s">
        <v>101</v>
      </c>
      <c r="F23" s="7" t="s">
        <v>125</v>
      </c>
      <c r="G23" s="10">
        <v>42282</v>
      </c>
      <c r="H23" s="6"/>
      <c r="I23" s="2">
        <v>64770</v>
      </c>
      <c r="J23" s="2">
        <v>64770</v>
      </c>
      <c r="K23" s="6" t="s">
        <v>143</v>
      </c>
      <c r="L23" s="6" t="s">
        <v>34</v>
      </c>
      <c r="M23" s="6"/>
      <c r="N23" s="6"/>
      <c r="O23" s="6"/>
      <c r="P23" s="6"/>
      <c r="Q23" s="6"/>
    </row>
    <row r="24" spans="1:17" s="8" customFormat="1" ht="76.5" x14ac:dyDescent="0.2">
      <c r="A24" s="7" t="s">
        <v>66</v>
      </c>
      <c r="B24" s="6" t="s">
        <v>47</v>
      </c>
      <c r="C24" s="6" t="s">
        <v>31</v>
      </c>
      <c r="D24" s="6" t="s">
        <v>1467</v>
      </c>
      <c r="E24" s="6" t="s">
        <v>102</v>
      </c>
      <c r="F24" s="7" t="s">
        <v>126</v>
      </c>
      <c r="G24" s="10">
        <v>42278</v>
      </c>
      <c r="H24" s="6"/>
      <c r="I24" s="2">
        <v>59738</v>
      </c>
      <c r="J24" s="2">
        <v>59738</v>
      </c>
      <c r="K24" s="6" t="s">
        <v>141</v>
      </c>
      <c r="L24" s="6" t="s">
        <v>34</v>
      </c>
      <c r="M24" s="6"/>
      <c r="N24" s="6"/>
      <c r="O24" s="6"/>
      <c r="P24" s="6"/>
      <c r="Q24" s="6"/>
    </row>
    <row r="25" spans="1:17" s="8" customFormat="1" ht="76.5" x14ac:dyDescent="0.2">
      <c r="A25" s="7" t="s">
        <v>67</v>
      </c>
      <c r="B25" s="6" t="s">
        <v>47</v>
      </c>
      <c r="C25" s="6" t="s">
        <v>31</v>
      </c>
      <c r="D25" s="6" t="s">
        <v>1467</v>
      </c>
      <c r="E25" s="6" t="s">
        <v>103</v>
      </c>
      <c r="F25" s="7" t="s">
        <v>127</v>
      </c>
      <c r="G25" s="10">
        <v>42278</v>
      </c>
      <c r="H25" s="6"/>
      <c r="I25" s="2">
        <v>4154</v>
      </c>
      <c r="J25" s="2">
        <v>4154</v>
      </c>
      <c r="K25" s="6" t="s">
        <v>141</v>
      </c>
      <c r="L25" s="6" t="s">
        <v>34</v>
      </c>
      <c r="M25" s="6"/>
      <c r="N25" s="6"/>
      <c r="O25" s="6"/>
      <c r="P25" s="6"/>
      <c r="Q25" s="6"/>
    </row>
    <row r="26" spans="1:17" s="8" customFormat="1" ht="76.5" x14ac:dyDescent="0.2">
      <c r="A26" s="7" t="s">
        <v>68</v>
      </c>
      <c r="B26" s="6" t="s">
        <v>48</v>
      </c>
      <c r="C26" s="6" t="s">
        <v>31</v>
      </c>
      <c r="D26" s="6" t="s">
        <v>1467</v>
      </c>
      <c r="E26" s="6" t="s">
        <v>104</v>
      </c>
      <c r="F26" s="7" t="s">
        <v>128</v>
      </c>
      <c r="G26" s="10">
        <v>42279</v>
      </c>
      <c r="H26" s="6"/>
      <c r="I26" s="2">
        <v>12466</v>
      </c>
      <c r="J26" s="2">
        <v>12466</v>
      </c>
      <c r="K26" s="6" t="s">
        <v>144</v>
      </c>
      <c r="L26" s="6" t="s">
        <v>34</v>
      </c>
      <c r="M26" s="6"/>
      <c r="N26" s="6"/>
      <c r="O26" s="6"/>
      <c r="P26" s="6"/>
      <c r="Q26" s="6"/>
    </row>
    <row r="27" spans="1:17" s="8" customFormat="1" ht="76.5" x14ac:dyDescent="0.2">
      <c r="A27" s="7" t="s">
        <v>69</v>
      </c>
      <c r="B27" s="6" t="s">
        <v>48</v>
      </c>
      <c r="C27" s="6" t="s">
        <v>31</v>
      </c>
      <c r="D27" s="6" t="s">
        <v>1467</v>
      </c>
      <c r="E27" s="6" t="s">
        <v>105</v>
      </c>
      <c r="F27" s="7" t="s">
        <v>129</v>
      </c>
      <c r="G27" s="10">
        <v>42278</v>
      </c>
      <c r="H27" s="6"/>
      <c r="I27" s="67">
        <v>5837</v>
      </c>
      <c r="J27" s="2">
        <v>5837</v>
      </c>
      <c r="K27" s="6" t="s">
        <v>141</v>
      </c>
      <c r="L27" s="6" t="s">
        <v>34</v>
      </c>
      <c r="M27" s="6"/>
      <c r="N27" s="6"/>
      <c r="O27" s="6"/>
      <c r="P27" s="6"/>
      <c r="Q27" s="6"/>
    </row>
    <row r="28" spans="1:17" s="8" customFormat="1" ht="76.5" x14ac:dyDescent="0.2">
      <c r="A28" s="7" t="s">
        <v>70</v>
      </c>
      <c r="B28" s="6" t="s">
        <v>44</v>
      </c>
      <c r="C28" s="6" t="s">
        <v>31</v>
      </c>
      <c r="D28" s="6" t="s">
        <v>1467</v>
      </c>
      <c r="E28" s="6" t="s">
        <v>106</v>
      </c>
      <c r="F28" s="7" t="s">
        <v>130</v>
      </c>
      <c r="G28" s="10">
        <v>42279</v>
      </c>
      <c r="H28" s="6"/>
      <c r="I28" s="2">
        <v>6415</v>
      </c>
      <c r="J28" s="2">
        <v>6415</v>
      </c>
      <c r="K28" s="6" t="s">
        <v>144</v>
      </c>
      <c r="L28" s="6" t="s">
        <v>34</v>
      </c>
      <c r="M28" s="6"/>
      <c r="N28" s="6"/>
      <c r="O28" s="6"/>
      <c r="P28" s="6"/>
      <c r="Q28" s="6"/>
    </row>
    <row r="29" spans="1:17" s="8" customFormat="1" ht="76.5" x14ac:dyDescent="0.2">
      <c r="A29" s="7" t="s">
        <v>71</v>
      </c>
      <c r="B29" s="6" t="s">
        <v>49</v>
      </c>
      <c r="C29" s="6" t="s">
        <v>31</v>
      </c>
      <c r="D29" s="6" t="s">
        <v>1467</v>
      </c>
      <c r="E29" s="6" t="s">
        <v>107</v>
      </c>
      <c r="F29" s="7" t="s">
        <v>131</v>
      </c>
      <c r="G29" s="10">
        <v>42284</v>
      </c>
      <c r="H29" s="6"/>
      <c r="I29" s="2">
        <v>4320</v>
      </c>
      <c r="J29" s="2">
        <v>4320</v>
      </c>
      <c r="K29" s="6" t="s">
        <v>142</v>
      </c>
      <c r="L29" s="6" t="s">
        <v>34</v>
      </c>
      <c r="M29" s="6"/>
      <c r="N29" s="6"/>
      <c r="O29" s="6"/>
      <c r="P29" s="6"/>
      <c r="Q29" s="6"/>
    </row>
    <row r="30" spans="1:17" s="8" customFormat="1" ht="89.25" x14ac:dyDescent="0.2">
      <c r="A30" s="7" t="s">
        <v>72</v>
      </c>
      <c r="B30" s="6" t="s">
        <v>38</v>
      </c>
      <c r="C30" s="6" t="s">
        <v>31</v>
      </c>
      <c r="D30" s="6" t="s">
        <v>1467</v>
      </c>
      <c r="E30" s="6" t="s">
        <v>108</v>
      </c>
      <c r="F30" s="7" t="s">
        <v>132</v>
      </c>
      <c r="G30" s="10">
        <v>42299</v>
      </c>
      <c r="H30" s="6"/>
      <c r="I30" s="2">
        <v>8780</v>
      </c>
      <c r="J30" s="2">
        <v>8780</v>
      </c>
      <c r="K30" s="6" t="s">
        <v>145</v>
      </c>
      <c r="L30" s="6" t="s">
        <v>34</v>
      </c>
      <c r="M30" s="6"/>
      <c r="N30" s="6"/>
      <c r="O30" s="6"/>
      <c r="P30" s="6"/>
      <c r="Q30" s="6"/>
    </row>
    <row r="31" spans="1:17" s="8" customFormat="1" ht="89.25" x14ac:dyDescent="0.2">
      <c r="A31" s="7" t="s">
        <v>73</v>
      </c>
      <c r="B31" s="6" t="s">
        <v>38</v>
      </c>
      <c r="C31" s="6" t="s">
        <v>31</v>
      </c>
      <c r="D31" s="6" t="s">
        <v>1467</v>
      </c>
      <c r="E31" s="6" t="s">
        <v>109</v>
      </c>
      <c r="F31" s="7" t="s">
        <v>133</v>
      </c>
      <c r="G31" s="10">
        <v>42299</v>
      </c>
      <c r="H31" s="6"/>
      <c r="I31" s="2">
        <v>8190</v>
      </c>
      <c r="J31" s="2">
        <v>8190</v>
      </c>
      <c r="K31" s="6" t="s">
        <v>145</v>
      </c>
      <c r="L31" s="6" t="s">
        <v>34</v>
      </c>
      <c r="M31" s="6"/>
      <c r="N31" s="6"/>
      <c r="O31" s="6"/>
      <c r="P31" s="6"/>
      <c r="Q31" s="6"/>
    </row>
    <row r="32" spans="1:17" s="8" customFormat="1" ht="76.5" x14ac:dyDescent="0.2">
      <c r="A32" s="7" t="s">
        <v>74</v>
      </c>
      <c r="B32" s="6" t="s">
        <v>38</v>
      </c>
      <c r="C32" s="6" t="s">
        <v>31</v>
      </c>
      <c r="D32" s="6" t="s">
        <v>1467</v>
      </c>
      <c r="E32" s="6" t="s">
        <v>110</v>
      </c>
      <c r="F32" s="7" t="s">
        <v>134</v>
      </c>
      <c r="G32" s="10">
        <v>42299</v>
      </c>
      <c r="H32" s="6"/>
      <c r="I32" s="2">
        <v>12630</v>
      </c>
      <c r="J32" s="2">
        <v>12630</v>
      </c>
      <c r="K32" s="6" t="s">
        <v>145</v>
      </c>
      <c r="L32" s="6" t="s">
        <v>34</v>
      </c>
      <c r="M32" s="6"/>
      <c r="N32" s="6"/>
      <c r="O32" s="6"/>
      <c r="P32" s="6"/>
      <c r="Q32" s="6"/>
    </row>
    <row r="33" spans="1:17" s="8" customFormat="1" ht="76.5" x14ac:dyDescent="0.2">
      <c r="A33" s="7" t="s">
        <v>75</v>
      </c>
      <c r="B33" s="6" t="s">
        <v>44</v>
      </c>
      <c r="C33" s="6" t="s">
        <v>31</v>
      </c>
      <c r="D33" s="6" t="s">
        <v>1467</v>
      </c>
      <c r="E33" s="6" t="s">
        <v>111</v>
      </c>
      <c r="F33" s="7" t="s">
        <v>135</v>
      </c>
      <c r="G33" s="10">
        <v>42730</v>
      </c>
      <c r="H33" s="6"/>
      <c r="I33" s="2">
        <v>5822.62</v>
      </c>
      <c r="J33" s="2">
        <v>5822.62</v>
      </c>
      <c r="K33" s="6" t="s">
        <v>146</v>
      </c>
      <c r="L33" s="6" t="s">
        <v>34</v>
      </c>
      <c r="M33" s="6"/>
      <c r="N33" s="6"/>
      <c r="O33" s="6"/>
      <c r="P33" s="6"/>
      <c r="Q33" s="6"/>
    </row>
    <row r="34" spans="1:17" s="8" customFormat="1" ht="76.5" x14ac:dyDescent="0.2">
      <c r="A34" s="7" t="s">
        <v>76</v>
      </c>
      <c r="B34" s="6" t="s">
        <v>1049</v>
      </c>
      <c r="C34" s="6" t="s">
        <v>31</v>
      </c>
      <c r="D34" s="6" t="s">
        <v>1467</v>
      </c>
      <c r="E34" s="6" t="s">
        <v>1050</v>
      </c>
      <c r="F34" s="7" t="s">
        <v>1142</v>
      </c>
      <c r="G34" s="10">
        <v>43063</v>
      </c>
      <c r="H34" s="6"/>
      <c r="I34" s="2">
        <v>54000</v>
      </c>
      <c r="J34" s="2">
        <v>54000</v>
      </c>
      <c r="K34" s="6" t="s">
        <v>1051</v>
      </c>
      <c r="L34" s="6" t="s">
        <v>34</v>
      </c>
      <c r="M34" s="6"/>
      <c r="N34" s="6"/>
      <c r="O34" s="6"/>
      <c r="P34" s="6"/>
      <c r="Q34" s="6"/>
    </row>
    <row r="35" spans="1:17" s="8" customFormat="1" ht="76.5" x14ac:dyDescent="0.2">
      <c r="A35" s="7" t="s">
        <v>77</v>
      </c>
      <c r="B35" s="6" t="s">
        <v>1153</v>
      </c>
      <c r="C35" s="6" t="s">
        <v>31</v>
      </c>
      <c r="D35" s="6" t="s">
        <v>1467</v>
      </c>
      <c r="E35" s="6" t="s">
        <v>1155</v>
      </c>
      <c r="F35" s="7" t="s">
        <v>1158</v>
      </c>
      <c r="G35" s="10">
        <v>43430</v>
      </c>
      <c r="H35" s="6"/>
      <c r="I35" s="2">
        <v>47180</v>
      </c>
      <c r="J35" s="2">
        <v>47180</v>
      </c>
      <c r="K35" s="6" t="s">
        <v>1157</v>
      </c>
      <c r="L35" s="6" t="s">
        <v>34</v>
      </c>
      <c r="M35" s="6"/>
      <c r="N35" s="6"/>
      <c r="O35" s="6"/>
      <c r="P35" s="6"/>
      <c r="Q35" s="6"/>
    </row>
    <row r="36" spans="1:17" s="8" customFormat="1" ht="76.5" x14ac:dyDescent="0.2">
      <c r="A36" s="7" t="s">
        <v>78</v>
      </c>
      <c r="B36" s="6" t="s">
        <v>1154</v>
      </c>
      <c r="C36" s="6" t="s">
        <v>31</v>
      </c>
      <c r="D36" s="6" t="s">
        <v>1467</v>
      </c>
      <c r="E36" s="6" t="s">
        <v>1156</v>
      </c>
      <c r="F36" s="7" t="s">
        <v>1159</v>
      </c>
      <c r="G36" s="10">
        <v>43430</v>
      </c>
      <c r="H36" s="6"/>
      <c r="I36" s="2">
        <v>23790</v>
      </c>
      <c r="J36" s="2">
        <v>23790</v>
      </c>
      <c r="K36" s="6" t="s">
        <v>1157</v>
      </c>
      <c r="L36" s="6" t="s">
        <v>34</v>
      </c>
      <c r="M36" s="6"/>
      <c r="N36" s="6"/>
      <c r="O36" s="6"/>
      <c r="P36" s="6"/>
      <c r="Q36" s="6"/>
    </row>
    <row r="37" spans="1:17" s="8" customFormat="1" ht="76.5" x14ac:dyDescent="0.2">
      <c r="A37" s="7" t="s">
        <v>79</v>
      </c>
      <c r="B37" s="6" t="s">
        <v>1154</v>
      </c>
      <c r="C37" s="6" t="s">
        <v>31</v>
      </c>
      <c r="D37" s="6" t="s">
        <v>1467</v>
      </c>
      <c r="E37" s="6" t="s">
        <v>1156</v>
      </c>
      <c r="F37" s="7" t="s">
        <v>1160</v>
      </c>
      <c r="G37" s="10">
        <v>43430</v>
      </c>
      <c r="H37" s="6"/>
      <c r="I37" s="2">
        <v>27790</v>
      </c>
      <c r="J37" s="2">
        <v>27790</v>
      </c>
      <c r="K37" s="6" t="s">
        <v>1157</v>
      </c>
      <c r="L37" s="6" t="s">
        <v>34</v>
      </c>
      <c r="M37" s="6"/>
      <c r="N37" s="6"/>
      <c r="O37" s="6"/>
      <c r="P37" s="6"/>
      <c r="Q37" s="6"/>
    </row>
    <row r="38" spans="1:17" s="8" customFormat="1" ht="102" x14ac:dyDescent="0.2">
      <c r="A38" s="7" t="s">
        <v>80</v>
      </c>
      <c r="B38" s="6" t="s">
        <v>1362</v>
      </c>
      <c r="C38" s="6" t="s">
        <v>31</v>
      </c>
      <c r="D38" s="6" t="s">
        <v>1467</v>
      </c>
      <c r="E38" s="6" t="s">
        <v>1363</v>
      </c>
      <c r="F38" s="7" t="s">
        <v>1364</v>
      </c>
      <c r="G38" s="10">
        <v>43615</v>
      </c>
      <c r="H38" s="6"/>
      <c r="I38" s="2">
        <v>27800</v>
      </c>
      <c r="J38" s="2">
        <v>27800</v>
      </c>
      <c r="K38" s="6" t="s">
        <v>1365</v>
      </c>
      <c r="L38" s="6" t="s">
        <v>34</v>
      </c>
      <c r="M38" s="6"/>
      <c r="N38" s="6"/>
      <c r="O38" s="6"/>
      <c r="P38" s="6"/>
      <c r="Q38" s="6"/>
    </row>
    <row r="39" spans="1:17" s="8" customFormat="1" ht="76.5" x14ac:dyDescent="0.2">
      <c r="A39" s="7" t="s">
        <v>81</v>
      </c>
      <c r="B39" s="6" t="s">
        <v>1395</v>
      </c>
      <c r="C39" s="6" t="s">
        <v>31</v>
      </c>
      <c r="D39" s="6" t="s">
        <v>1467</v>
      </c>
      <c r="E39" s="6" t="s">
        <v>1396</v>
      </c>
      <c r="F39" s="7" t="s">
        <v>1397</v>
      </c>
      <c r="G39" s="10">
        <v>43917</v>
      </c>
      <c r="H39" s="6"/>
      <c r="I39" s="2">
        <v>20000</v>
      </c>
      <c r="J39" s="2">
        <v>20000</v>
      </c>
      <c r="K39" s="6" t="s">
        <v>1398</v>
      </c>
      <c r="L39" s="6" t="s">
        <v>34</v>
      </c>
      <c r="M39" s="6"/>
      <c r="N39" s="6"/>
      <c r="O39" s="6"/>
      <c r="P39" s="6"/>
      <c r="Q39" s="6"/>
    </row>
    <row r="40" spans="1:17" s="8" customFormat="1" ht="76.5" x14ac:dyDescent="0.2">
      <c r="A40" s="7" t="s">
        <v>82</v>
      </c>
      <c r="B40" s="6" t="s">
        <v>1399</v>
      </c>
      <c r="C40" s="6" t="s">
        <v>31</v>
      </c>
      <c r="D40" s="6" t="s">
        <v>1467</v>
      </c>
      <c r="E40" s="6" t="s">
        <v>1400</v>
      </c>
      <c r="F40" s="7" t="s">
        <v>1402</v>
      </c>
      <c r="G40" s="10">
        <v>43917</v>
      </c>
      <c r="H40" s="6"/>
      <c r="I40" s="2">
        <v>39600</v>
      </c>
      <c r="J40" s="2">
        <v>39600</v>
      </c>
      <c r="K40" s="6" t="s">
        <v>1398</v>
      </c>
      <c r="L40" s="6" t="s">
        <v>34</v>
      </c>
      <c r="M40" s="6"/>
      <c r="N40" s="6"/>
      <c r="O40" s="6"/>
      <c r="P40" s="6"/>
      <c r="Q40" s="6"/>
    </row>
    <row r="41" spans="1:17" s="8" customFormat="1" ht="127.5" x14ac:dyDescent="0.2">
      <c r="A41" s="7" t="s">
        <v>83</v>
      </c>
      <c r="B41" s="6" t="s">
        <v>1403</v>
      </c>
      <c r="C41" s="6" t="s">
        <v>31</v>
      </c>
      <c r="D41" s="6" t="s">
        <v>1467</v>
      </c>
      <c r="E41" s="6" t="s">
        <v>1404</v>
      </c>
      <c r="F41" s="7" t="s">
        <v>1401</v>
      </c>
      <c r="G41" s="10">
        <v>43917</v>
      </c>
      <c r="H41" s="6"/>
      <c r="I41" s="2">
        <v>42900</v>
      </c>
      <c r="J41" s="2">
        <v>42900</v>
      </c>
      <c r="K41" s="6" t="s">
        <v>1398</v>
      </c>
      <c r="L41" s="6" t="s">
        <v>34</v>
      </c>
      <c r="M41" s="6"/>
      <c r="N41" s="6"/>
      <c r="O41" s="6"/>
      <c r="P41" s="6"/>
      <c r="Q41" s="6"/>
    </row>
    <row r="42" spans="1:17" s="8" customFormat="1" ht="76.5" x14ac:dyDescent="0.2">
      <c r="A42" s="7" t="s">
        <v>84</v>
      </c>
      <c r="B42" s="6" t="s">
        <v>1408</v>
      </c>
      <c r="C42" s="6" t="s">
        <v>31</v>
      </c>
      <c r="D42" s="6" t="s">
        <v>1467</v>
      </c>
      <c r="E42" s="6" t="s">
        <v>221</v>
      </c>
      <c r="F42" s="7" t="s">
        <v>1409</v>
      </c>
      <c r="G42" s="10">
        <v>43887</v>
      </c>
      <c r="H42" s="6"/>
      <c r="I42" s="2">
        <v>76950</v>
      </c>
      <c r="J42" s="2">
        <v>76950</v>
      </c>
      <c r="K42" s="6" t="s">
        <v>1410</v>
      </c>
      <c r="L42" s="6" t="s">
        <v>34</v>
      </c>
      <c r="M42" s="6"/>
      <c r="N42" s="6"/>
      <c r="O42" s="6"/>
      <c r="P42" s="6"/>
      <c r="Q42" s="6"/>
    </row>
    <row r="43" spans="1:17" s="8" customFormat="1" ht="89.25" x14ac:dyDescent="0.2">
      <c r="A43" s="7" t="s">
        <v>85</v>
      </c>
      <c r="B43" s="6" t="s">
        <v>1154</v>
      </c>
      <c r="C43" s="6" t="s">
        <v>31</v>
      </c>
      <c r="D43" s="6" t="s">
        <v>1467</v>
      </c>
      <c r="E43" s="6" t="s">
        <v>1411</v>
      </c>
      <c r="F43" s="7" t="s">
        <v>1412</v>
      </c>
      <c r="G43" s="10">
        <v>43871</v>
      </c>
      <c r="H43" s="6"/>
      <c r="I43" s="2">
        <v>27830</v>
      </c>
      <c r="J43" s="2">
        <v>27830</v>
      </c>
      <c r="K43" s="6" t="s">
        <v>1413</v>
      </c>
      <c r="L43" s="6" t="s">
        <v>34</v>
      </c>
      <c r="M43" s="6"/>
      <c r="N43" s="6"/>
      <c r="O43" s="6"/>
      <c r="P43" s="6"/>
      <c r="Q43" s="6"/>
    </row>
    <row r="44" spans="1:17" s="8" customFormat="1" ht="76.5" x14ac:dyDescent="0.2">
      <c r="A44" s="7" t="s">
        <v>86</v>
      </c>
      <c r="B44" s="6" t="s">
        <v>1430</v>
      </c>
      <c r="C44" s="6" t="s">
        <v>31</v>
      </c>
      <c r="D44" s="6" t="s">
        <v>1467</v>
      </c>
      <c r="E44" s="6" t="s">
        <v>1431</v>
      </c>
      <c r="F44" s="7" t="s">
        <v>1436</v>
      </c>
      <c r="G44" s="10">
        <v>44195</v>
      </c>
      <c r="H44" s="6"/>
      <c r="I44" s="2">
        <v>34900</v>
      </c>
      <c r="J44" s="2">
        <v>34900</v>
      </c>
      <c r="K44" s="6" t="s">
        <v>1434</v>
      </c>
      <c r="L44" s="6" t="s">
        <v>34</v>
      </c>
      <c r="M44" s="6"/>
      <c r="N44" s="6"/>
      <c r="O44" s="6"/>
      <c r="P44" s="6"/>
      <c r="Q44" s="6"/>
    </row>
    <row r="45" spans="1:17" s="8" customFormat="1" ht="76.5" x14ac:dyDescent="0.2">
      <c r="A45" s="7" t="s">
        <v>87</v>
      </c>
      <c r="B45" s="6" t="s">
        <v>1432</v>
      </c>
      <c r="C45" s="6" t="s">
        <v>31</v>
      </c>
      <c r="D45" s="6" t="s">
        <v>1467</v>
      </c>
      <c r="E45" s="6" t="s">
        <v>1433</v>
      </c>
      <c r="F45" s="7" t="s">
        <v>1435</v>
      </c>
      <c r="G45" s="10">
        <v>44195</v>
      </c>
      <c r="H45" s="6"/>
      <c r="I45" s="2">
        <v>10938.33</v>
      </c>
      <c r="J45" s="2">
        <v>10938.33</v>
      </c>
      <c r="K45" s="6" t="s">
        <v>1434</v>
      </c>
      <c r="L45" s="6" t="s">
        <v>34</v>
      </c>
      <c r="M45" s="6"/>
      <c r="N45" s="6"/>
      <c r="O45" s="6"/>
      <c r="P45" s="6"/>
      <c r="Q45" s="6"/>
    </row>
    <row r="46" spans="1:17" s="8" customFormat="1" ht="76.5" x14ac:dyDescent="0.2">
      <c r="A46" s="7" t="s">
        <v>88</v>
      </c>
      <c r="B46" s="6" t="s">
        <v>1468</v>
      </c>
      <c r="C46" s="6" t="s">
        <v>31</v>
      </c>
      <c r="D46" s="6" t="s">
        <v>1467</v>
      </c>
      <c r="E46" s="6" t="s">
        <v>1469</v>
      </c>
      <c r="F46" s="7" t="s">
        <v>1470</v>
      </c>
      <c r="G46" s="10">
        <v>44398</v>
      </c>
      <c r="H46" s="6"/>
      <c r="I46" s="2">
        <v>27999</v>
      </c>
      <c r="J46" s="2">
        <v>27999</v>
      </c>
      <c r="K46" s="6" t="s">
        <v>1471</v>
      </c>
      <c r="L46" s="6" t="s">
        <v>34</v>
      </c>
      <c r="M46" s="6"/>
      <c r="N46" s="6"/>
      <c r="O46" s="6"/>
      <c r="P46" s="6"/>
      <c r="Q46" s="6"/>
    </row>
    <row r="47" spans="1:17" s="8" customFormat="1" ht="102" x14ac:dyDescent="0.2">
      <c r="A47" s="7" t="s">
        <v>171</v>
      </c>
      <c r="B47" s="6" t="s">
        <v>1601</v>
      </c>
      <c r="C47" s="6" t="s">
        <v>31</v>
      </c>
      <c r="D47" s="6" t="s">
        <v>1467</v>
      </c>
      <c r="E47" s="6" t="s">
        <v>1602</v>
      </c>
      <c r="F47" s="7" t="s">
        <v>1603</v>
      </c>
      <c r="G47" s="10">
        <v>44755</v>
      </c>
      <c r="H47" s="6"/>
      <c r="I47" s="2">
        <v>32999</v>
      </c>
      <c r="J47" s="2">
        <v>32999</v>
      </c>
      <c r="K47" s="6" t="s">
        <v>1604</v>
      </c>
      <c r="L47" s="6" t="s">
        <v>34</v>
      </c>
      <c r="M47" s="6"/>
      <c r="N47" s="6"/>
      <c r="O47" s="6"/>
      <c r="P47" s="6"/>
      <c r="Q47" s="6"/>
    </row>
    <row r="48" spans="1:17" s="8" customFormat="1" ht="102" x14ac:dyDescent="0.2">
      <c r="A48" s="7" t="s">
        <v>172</v>
      </c>
      <c r="B48" s="6" t="s">
        <v>1601</v>
      </c>
      <c r="C48" s="6" t="s">
        <v>31</v>
      </c>
      <c r="D48" s="6" t="s">
        <v>1467</v>
      </c>
      <c r="E48" s="6" t="s">
        <v>1602</v>
      </c>
      <c r="F48" s="7" t="s">
        <v>1605</v>
      </c>
      <c r="G48" s="10">
        <v>44755</v>
      </c>
      <c r="H48" s="6"/>
      <c r="I48" s="2">
        <v>32999</v>
      </c>
      <c r="J48" s="2">
        <v>32999</v>
      </c>
      <c r="K48" s="6" t="s">
        <v>1604</v>
      </c>
      <c r="L48" s="6" t="s">
        <v>34</v>
      </c>
      <c r="M48" s="6"/>
      <c r="N48" s="6"/>
      <c r="O48" s="6"/>
      <c r="P48" s="6"/>
      <c r="Q48" s="6"/>
    </row>
    <row r="49" spans="1:17" s="8" customFormat="1" ht="102" x14ac:dyDescent="0.2">
      <c r="A49" s="7" t="s">
        <v>173</v>
      </c>
      <c r="B49" s="6" t="s">
        <v>1601</v>
      </c>
      <c r="C49" s="6" t="s">
        <v>31</v>
      </c>
      <c r="D49" s="6" t="s">
        <v>1467</v>
      </c>
      <c r="E49" s="6" t="s">
        <v>1602</v>
      </c>
      <c r="F49" s="7" t="s">
        <v>1606</v>
      </c>
      <c r="G49" s="10">
        <v>44755</v>
      </c>
      <c r="H49" s="6"/>
      <c r="I49" s="2">
        <v>32999</v>
      </c>
      <c r="J49" s="2">
        <v>32999</v>
      </c>
      <c r="K49" s="6" t="s">
        <v>1604</v>
      </c>
      <c r="L49" s="6" t="s">
        <v>34</v>
      </c>
      <c r="M49" s="6"/>
      <c r="N49" s="6"/>
      <c r="O49" s="6"/>
      <c r="P49" s="6"/>
      <c r="Q49" s="6"/>
    </row>
    <row r="50" spans="1:17" s="8" customFormat="1" ht="102" x14ac:dyDescent="0.2">
      <c r="A50" s="7" t="s">
        <v>174</v>
      </c>
      <c r="B50" s="6" t="s">
        <v>1601</v>
      </c>
      <c r="C50" s="6" t="s">
        <v>31</v>
      </c>
      <c r="D50" s="6" t="s">
        <v>1467</v>
      </c>
      <c r="E50" s="6" t="s">
        <v>1602</v>
      </c>
      <c r="F50" s="7" t="s">
        <v>1607</v>
      </c>
      <c r="G50" s="10">
        <v>44755</v>
      </c>
      <c r="H50" s="6"/>
      <c r="I50" s="2">
        <v>32999</v>
      </c>
      <c r="J50" s="2">
        <v>32999</v>
      </c>
      <c r="K50" s="6" t="s">
        <v>1604</v>
      </c>
      <c r="L50" s="6" t="s">
        <v>34</v>
      </c>
      <c r="M50" s="6"/>
      <c r="N50" s="6"/>
      <c r="O50" s="6"/>
      <c r="P50" s="6"/>
      <c r="Q50" s="6"/>
    </row>
    <row r="51" spans="1:17" s="8" customFormat="1" ht="102" x14ac:dyDescent="0.2">
      <c r="A51" s="7" t="s">
        <v>175</v>
      </c>
      <c r="B51" s="6" t="s">
        <v>1601</v>
      </c>
      <c r="C51" s="6" t="s">
        <v>31</v>
      </c>
      <c r="D51" s="6" t="s">
        <v>1467</v>
      </c>
      <c r="E51" s="6" t="s">
        <v>1602</v>
      </c>
      <c r="F51" s="7" t="s">
        <v>1608</v>
      </c>
      <c r="G51" s="10">
        <v>44755</v>
      </c>
      <c r="H51" s="6"/>
      <c r="I51" s="2">
        <v>32999</v>
      </c>
      <c r="J51" s="2">
        <v>32999</v>
      </c>
      <c r="K51" s="6" t="s">
        <v>1604</v>
      </c>
      <c r="L51" s="6" t="s">
        <v>34</v>
      </c>
      <c r="M51" s="6"/>
      <c r="N51" s="6"/>
      <c r="O51" s="6"/>
      <c r="P51" s="6"/>
      <c r="Q51" s="6"/>
    </row>
    <row r="52" spans="1:17" s="8" customFormat="1" ht="102" x14ac:dyDescent="0.2">
      <c r="A52" s="7" t="s">
        <v>176</v>
      </c>
      <c r="B52" s="6" t="s">
        <v>1601</v>
      </c>
      <c r="C52" s="6" t="s">
        <v>31</v>
      </c>
      <c r="D52" s="6" t="s">
        <v>1467</v>
      </c>
      <c r="E52" s="6" t="s">
        <v>1602</v>
      </c>
      <c r="F52" s="7" t="s">
        <v>1609</v>
      </c>
      <c r="G52" s="10">
        <v>44755</v>
      </c>
      <c r="H52" s="6"/>
      <c r="I52" s="2">
        <v>32999</v>
      </c>
      <c r="J52" s="2">
        <v>32999</v>
      </c>
      <c r="K52" s="6" t="s">
        <v>1604</v>
      </c>
      <c r="L52" s="6" t="s">
        <v>34</v>
      </c>
      <c r="M52" s="6"/>
      <c r="N52" s="6"/>
      <c r="O52" s="6"/>
      <c r="P52" s="6"/>
      <c r="Q52" s="6"/>
    </row>
    <row r="53" spans="1:17" s="8" customFormat="1" ht="102" x14ac:dyDescent="0.2">
      <c r="A53" s="7" t="s">
        <v>177</v>
      </c>
      <c r="B53" s="6" t="s">
        <v>1601</v>
      </c>
      <c r="C53" s="6" t="s">
        <v>31</v>
      </c>
      <c r="D53" s="6" t="s">
        <v>1467</v>
      </c>
      <c r="E53" s="6" t="s">
        <v>1602</v>
      </c>
      <c r="F53" s="7" t="s">
        <v>1610</v>
      </c>
      <c r="G53" s="10">
        <v>44755</v>
      </c>
      <c r="H53" s="6"/>
      <c r="I53" s="2">
        <v>32999</v>
      </c>
      <c r="J53" s="2">
        <v>32999</v>
      </c>
      <c r="K53" s="6" t="s">
        <v>1604</v>
      </c>
      <c r="L53" s="6" t="s">
        <v>34</v>
      </c>
      <c r="M53" s="6"/>
      <c r="N53" s="6"/>
      <c r="O53" s="6"/>
      <c r="P53" s="6"/>
      <c r="Q53" s="6"/>
    </row>
    <row r="54" spans="1:17" s="8" customFormat="1" ht="76.5" x14ac:dyDescent="0.2">
      <c r="A54" s="7" t="s">
        <v>178</v>
      </c>
      <c r="B54" s="6" t="s">
        <v>44</v>
      </c>
      <c r="C54" s="6" t="s">
        <v>31</v>
      </c>
      <c r="D54" s="6" t="s">
        <v>1467</v>
      </c>
      <c r="E54" s="6" t="s">
        <v>1611</v>
      </c>
      <c r="F54" s="7" t="s">
        <v>1612</v>
      </c>
      <c r="G54" s="10">
        <v>44755</v>
      </c>
      <c r="H54" s="6"/>
      <c r="I54" s="2">
        <v>14000</v>
      </c>
      <c r="J54" s="2">
        <v>14000</v>
      </c>
      <c r="K54" s="6" t="s">
        <v>1604</v>
      </c>
      <c r="L54" s="6" t="s">
        <v>34</v>
      </c>
      <c r="M54" s="6"/>
      <c r="N54" s="6"/>
      <c r="O54" s="6"/>
      <c r="P54" s="6"/>
      <c r="Q54" s="6"/>
    </row>
    <row r="55" spans="1:17" s="8" customFormat="1" ht="76.5" x14ac:dyDescent="0.2">
      <c r="A55" s="7" t="s">
        <v>179</v>
      </c>
      <c r="B55" s="6" t="s">
        <v>1613</v>
      </c>
      <c r="C55" s="6" t="s">
        <v>31</v>
      </c>
      <c r="D55" s="6" t="s">
        <v>1467</v>
      </c>
      <c r="E55" s="6" t="s">
        <v>1614</v>
      </c>
      <c r="F55" s="7" t="s">
        <v>1615</v>
      </c>
      <c r="G55" s="10">
        <v>44908</v>
      </c>
      <c r="H55" s="6"/>
      <c r="I55" s="2">
        <v>24999</v>
      </c>
      <c r="J55" s="2">
        <v>24999</v>
      </c>
      <c r="K55" s="6" t="s">
        <v>1600</v>
      </c>
      <c r="L55" s="6" t="s">
        <v>34</v>
      </c>
      <c r="M55" s="6"/>
      <c r="N55" s="6"/>
      <c r="O55" s="6"/>
      <c r="P55" s="6"/>
      <c r="Q55" s="6"/>
    </row>
    <row r="56" spans="1:17" s="8" customFormat="1" ht="76.5" x14ac:dyDescent="0.2">
      <c r="A56" s="7" t="s">
        <v>180</v>
      </c>
      <c r="B56" s="6" t="s">
        <v>38</v>
      </c>
      <c r="C56" s="6" t="s">
        <v>31</v>
      </c>
      <c r="D56" s="6" t="s">
        <v>1467</v>
      </c>
      <c r="E56" s="6" t="s">
        <v>1616</v>
      </c>
      <c r="F56" s="7" t="s">
        <v>1617</v>
      </c>
      <c r="G56" s="10">
        <v>44908</v>
      </c>
      <c r="H56" s="6"/>
      <c r="I56" s="2">
        <v>17999</v>
      </c>
      <c r="J56" s="2">
        <v>17999</v>
      </c>
      <c r="K56" s="6" t="s">
        <v>1600</v>
      </c>
      <c r="L56" s="6" t="s">
        <v>34</v>
      </c>
      <c r="M56" s="6"/>
      <c r="N56" s="6"/>
      <c r="O56" s="6"/>
      <c r="P56" s="6"/>
      <c r="Q56" s="6"/>
    </row>
    <row r="57" spans="1:17" s="8" customFormat="1" ht="128.25" customHeight="1" x14ac:dyDescent="0.2">
      <c r="A57" s="7" t="s">
        <v>181</v>
      </c>
      <c r="B57" s="6" t="s">
        <v>1430</v>
      </c>
      <c r="C57" s="6" t="s">
        <v>31</v>
      </c>
      <c r="D57" s="6" t="s">
        <v>1467</v>
      </c>
      <c r="E57" s="6" t="s">
        <v>1936</v>
      </c>
      <c r="F57" s="7" t="s">
        <v>1937</v>
      </c>
      <c r="G57" s="10">
        <v>45098</v>
      </c>
      <c r="H57" s="6"/>
      <c r="I57" s="2">
        <v>30000</v>
      </c>
      <c r="J57" s="2">
        <v>30000</v>
      </c>
      <c r="K57" s="6" t="s">
        <v>1938</v>
      </c>
      <c r="L57" s="6" t="s">
        <v>34</v>
      </c>
      <c r="M57" s="6"/>
      <c r="N57" s="6"/>
      <c r="O57" s="6"/>
      <c r="P57" s="6"/>
      <c r="Q57" s="6"/>
    </row>
    <row r="58" spans="1:17" x14ac:dyDescent="0.25">
      <c r="A58" s="159" t="s">
        <v>147</v>
      </c>
      <c r="B58" s="159"/>
      <c r="C58" s="159"/>
      <c r="D58" s="159"/>
      <c r="E58" s="159"/>
      <c r="F58" s="5"/>
      <c r="G58" s="5"/>
      <c r="H58" s="5"/>
      <c r="I58" s="5">
        <f>SUM(I11:I57)</f>
        <v>1143890.95</v>
      </c>
      <c r="J58" s="72">
        <f>SUM(J11:J57)</f>
        <v>1143890.95</v>
      </c>
      <c r="K58" s="5"/>
      <c r="L58" s="5"/>
      <c r="M58" s="5"/>
      <c r="N58" s="5"/>
      <c r="O58" s="5"/>
      <c r="P58" s="5"/>
      <c r="Q58" s="5"/>
    </row>
    <row r="59" spans="1:17" ht="15" customHeight="1" x14ac:dyDescent="0.25">
      <c r="A59" s="151" t="s">
        <v>148</v>
      </c>
      <c r="B59" s="151"/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51"/>
    </row>
    <row r="60" spans="1:17" ht="77.25" x14ac:dyDescent="0.25">
      <c r="A60" s="7" t="s">
        <v>182</v>
      </c>
      <c r="B60" s="6" t="s">
        <v>149</v>
      </c>
      <c r="C60" s="6" t="s">
        <v>31</v>
      </c>
      <c r="D60" s="6" t="s">
        <v>1467</v>
      </c>
      <c r="E60" s="6" t="s">
        <v>216</v>
      </c>
      <c r="F60" s="7" t="s">
        <v>242</v>
      </c>
      <c r="G60" s="9">
        <v>40155</v>
      </c>
      <c r="H60" s="6"/>
      <c r="I60" s="6">
        <v>84969</v>
      </c>
      <c r="J60" s="6">
        <v>84969</v>
      </c>
      <c r="K60" s="6" t="s">
        <v>274</v>
      </c>
      <c r="L60" s="6" t="s">
        <v>34</v>
      </c>
      <c r="M60" s="6"/>
      <c r="N60" s="6"/>
      <c r="O60" s="6"/>
      <c r="P60" s="6"/>
      <c r="Q60" s="5"/>
    </row>
    <row r="61" spans="1:17" ht="77.25" x14ac:dyDescent="0.25">
      <c r="A61" s="7" t="s">
        <v>183</v>
      </c>
      <c r="B61" s="6" t="s">
        <v>150</v>
      </c>
      <c r="C61" s="6" t="s">
        <v>31</v>
      </c>
      <c r="D61" s="6" t="s">
        <v>1467</v>
      </c>
      <c r="E61" s="6" t="s">
        <v>217</v>
      </c>
      <c r="F61" s="7" t="s">
        <v>243</v>
      </c>
      <c r="G61" s="9">
        <v>40155</v>
      </c>
      <c r="H61" s="6"/>
      <c r="I61" s="6">
        <v>24583</v>
      </c>
      <c r="J61" s="6">
        <v>24583</v>
      </c>
      <c r="K61" s="6" t="s">
        <v>274</v>
      </c>
      <c r="L61" s="6" t="s">
        <v>34</v>
      </c>
      <c r="M61" s="6"/>
      <c r="N61" s="6"/>
      <c r="O61" s="6"/>
      <c r="P61" s="6"/>
      <c r="Q61" s="5"/>
    </row>
    <row r="62" spans="1:17" ht="77.25" x14ac:dyDescent="0.25">
      <c r="A62" s="7" t="s">
        <v>182</v>
      </c>
      <c r="B62" s="6" t="s">
        <v>151</v>
      </c>
      <c r="C62" s="6" t="s">
        <v>31</v>
      </c>
      <c r="D62" s="6" t="s">
        <v>1467</v>
      </c>
      <c r="E62" s="6" t="s">
        <v>218</v>
      </c>
      <c r="F62" s="7" t="s">
        <v>244</v>
      </c>
      <c r="G62" s="9">
        <v>40155</v>
      </c>
      <c r="H62" s="6"/>
      <c r="I62" s="6">
        <v>15230.8</v>
      </c>
      <c r="J62" s="6">
        <v>15230.8</v>
      </c>
      <c r="K62" s="6" t="s">
        <v>274</v>
      </c>
      <c r="L62" s="6" t="s">
        <v>34</v>
      </c>
      <c r="M62" s="6"/>
      <c r="N62" s="6"/>
      <c r="O62" s="6"/>
      <c r="P62" s="6"/>
      <c r="Q62" s="5"/>
    </row>
    <row r="63" spans="1:17" ht="77.25" x14ac:dyDescent="0.25">
      <c r="A63" s="7" t="s">
        <v>184</v>
      </c>
      <c r="B63" s="6" t="s">
        <v>152</v>
      </c>
      <c r="C63" s="6" t="s">
        <v>31</v>
      </c>
      <c r="D63" s="6" t="s">
        <v>1467</v>
      </c>
      <c r="E63" s="6" t="s">
        <v>219</v>
      </c>
      <c r="F63" s="7" t="s">
        <v>245</v>
      </c>
      <c r="G63" s="9">
        <v>40155</v>
      </c>
      <c r="H63" s="6"/>
      <c r="I63" s="6">
        <v>5516</v>
      </c>
      <c r="J63" s="6">
        <v>5516</v>
      </c>
      <c r="K63" s="6" t="s">
        <v>274</v>
      </c>
      <c r="L63" s="6" t="s">
        <v>34</v>
      </c>
      <c r="M63" s="6"/>
      <c r="N63" s="6"/>
      <c r="O63" s="6"/>
      <c r="P63" s="6"/>
      <c r="Q63" s="5"/>
    </row>
    <row r="64" spans="1:17" ht="77.25" x14ac:dyDescent="0.25">
      <c r="A64" s="7" t="s">
        <v>185</v>
      </c>
      <c r="B64" s="6" t="s">
        <v>153</v>
      </c>
      <c r="C64" s="6" t="s">
        <v>31</v>
      </c>
      <c r="D64" s="6" t="s">
        <v>1467</v>
      </c>
      <c r="E64" s="6" t="s">
        <v>220</v>
      </c>
      <c r="F64" s="7" t="s">
        <v>246</v>
      </c>
      <c r="G64" s="9">
        <v>40155</v>
      </c>
      <c r="H64" s="6"/>
      <c r="I64" s="6">
        <v>6472</v>
      </c>
      <c r="J64" s="6">
        <v>6472</v>
      </c>
      <c r="K64" s="6" t="s">
        <v>274</v>
      </c>
      <c r="L64" s="6" t="s">
        <v>34</v>
      </c>
      <c r="M64" s="6"/>
      <c r="N64" s="6"/>
      <c r="O64" s="6"/>
      <c r="P64" s="6"/>
      <c r="Q64" s="5"/>
    </row>
    <row r="65" spans="1:17" ht="77.25" x14ac:dyDescent="0.25">
      <c r="A65" s="7" t="s">
        <v>186</v>
      </c>
      <c r="B65" s="6" t="s">
        <v>155</v>
      </c>
      <c r="C65" s="6" t="s">
        <v>31</v>
      </c>
      <c r="D65" s="6" t="s">
        <v>1467</v>
      </c>
      <c r="E65" s="6" t="s">
        <v>221</v>
      </c>
      <c r="F65" s="7" t="s">
        <v>247</v>
      </c>
      <c r="G65" s="9">
        <v>41417</v>
      </c>
      <c r="H65" s="6"/>
      <c r="I65" s="6">
        <v>20052</v>
      </c>
      <c r="J65" s="6">
        <v>20052</v>
      </c>
      <c r="K65" s="6" t="s">
        <v>275</v>
      </c>
      <c r="L65" s="6" t="s">
        <v>34</v>
      </c>
      <c r="M65" s="6"/>
      <c r="N65" s="6"/>
      <c r="O65" s="6"/>
      <c r="P65" s="6"/>
      <c r="Q65" s="5"/>
    </row>
    <row r="66" spans="1:17" ht="77.25" x14ac:dyDescent="0.25">
      <c r="A66" s="7" t="s">
        <v>187</v>
      </c>
      <c r="B66" s="6" t="s">
        <v>156</v>
      </c>
      <c r="C66" s="6" t="s">
        <v>31</v>
      </c>
      <c r="D66" s="6" t="s">
        <v>1467</v>
      </c>
      <c r="E66" s="6" t="s">
        <v>222</v>
      </c>
      <c r="F66" s="7" t="s">
        <v>248</v>
      </c>
      <c r="G66" s="9">
        <v>41409</v>
      </c>
      <c r="H66" s="6"/>
      <c r="I66" s="6">
        <v>4500</v>
      </c>
      <c r="J66" s="6">
        <v>4500</v>
      </c>
      <c r="K66" s="6" t="s">
        <v>276</v>
      </c>
      <c r="L66" s="6" t="s">
        <v>34</v>
      </c>
      <c r="M66" s="6"/>
      <c r="N66" s="6"/>
      <c r="O66" s="6"/>
      <c r="P66" s="6"/>
      <c r="Q66" s="5"/>
    </row>
    <row r="67" spans="1:17" ht="77.25" x14ac:dyDescent="0.25">
      <c r="A67" s="7" t="s">
        <v>188</v>
      </c>
      <c r="B67" s="6" t="s">
        <v>157</v>
      </c>
      <c r="C67" s="6" t="s">
        <v>31</v>
      </c>
      <c r="D67" s="6" t="s">
        <v>1467</v>
      </c>
      <c r="E67" s="6" t="s">
        <v>222</v>
      </c>
      <c r="F67" s="7" t="s">
        <v>249</v>
      </c>
      <c r="G67" s="9">
        <v>41409</v>
      </c>
      <c r="H67" s="6"/>
      <c r="I67" s="6">
        <v>4500</v>
      </c>
      <c r="J67" s="6">
        <v>4500</v>
      </c>
      <c r="K67" s="6" t="s">
        <v>276</v>
      </c>
      <c r="L67" s="6" t="s">
        <v>34</v>
      </c>
      <c r="M67" s="6"/>
      <c r="N67" s="6"/>
      <c r="O67" s="6"/>
      <c r="P67" s="6"/>
      <c r="Q67" s="5"/>
    </row>
    <row r="68" spans="1:17" ht="77.25" x14ac:dyDescent="0.25">
      <c r="A68" s="7" t="s">
        <v>189</v>
      </c>
      <c r="B68" s="6" t="s">
        <v>156</v>
      </c>
      <c r="C68" s="6" t="s">
        <v>31</v>
      </c>
      <c r="D68" s="6" t="s">
        <v>1467</v>
      </c>
      <c r="E68" s="6" t="s">
        <v>223</v>
      </c>
      <c r="F68" s="7" t="s">
        <v>250</v>
      </c>
      <c r="G68" s="9">
        <v>41409</v>
      </c>
      <c r="H68" s="6"/>
      <c r="I68" s="6">
        <v>3500</v>
      </c>
      <c r="J68" s="6">
        <v>3500</v>
      </c>
      <c r="K68" s="6" t="s">
        <v>276</v>
      </c>
      <c r="L68" s="6" t="s">
        <v>34</v>
      </c>
      <c r="M68" s="6"/>
      <c r="N68" s="6"/>
      <c r="O68" s="6"/>
      <c r="P68" s="6"/>
      <c r="Q68" s="5"/>
    </row>
    <row r="69" spans="1:17" ht="77.25" x14ac:dyDescent="0.25">
      <c r="A69" s="7" t="s">
        <v>190</v>
      </c>
      <c r="B69" s="6" t="s">
        <v>157</v>
      </c>
      <c r="C69" s="6" t="s">
        <v>31</v>
      </c>
      <c r="D69" s="6" t="s">
        <v>1467</v>
      </c>
      <c r="E69" s="6" t="s">
        <v>223</v>
      </c>
      <c r="F69" s="7" t="s">
        <v>251</v>
      </c>
      <c r="G69" s="9">
        <v>41409</v>
      </c>
      <c r="H69" s="6"/>
      <c r="I69" s="6">
        <v>3500</v>
      </c>
      <c r="J69" s="6">
        <v>3500</v>
      </c>
      <c r="K69" s="6" t="s">
        <v>276</v>
      </c>
      <c r="L69" s="6" t="s">
        <v>34</v>
      </c>
      <c r="M69" s="6"/>
      <c r="N69" s="6"/>
      <c r="O69" s="6"/>
      <c r="P69" s="6"/>
      <c r="Q69" s="5"/>
    </row>
    <row r="70" spans="1:17" ht="77.25" x14ac:dyDescent="0.25">
      <c r="A70" s="7" t="s">
        <v>191</v>
      </c>
      <c r="B70" s="6" t="s">
        <v>158</v>
      </c>
      <c r="C70" s="6" t="s">
        <v>31</v>
      </c>
      <c r="D70" s="6" t="s">
        <v>1467</v>
      </c>
      <c r="E70" s="6" t="s">
        <v>223</v>
      </c>
      <c r="F70" s="7" t="s">
        <v>252</v>
      </c>
      <c r="G70" s="9">
        <v>41409</v>
      </c>
      <c r="H70" s="6"/>
      <c r="I70" s="6">
        <v>7000</v>
      </c>
      <c r="J70" s="6">
        <v>7000</v>
      </c>
      <c r="K70" s="6" t="s">
        <v>276</v>
      </c>
      <c r="L70" s="6" t="s">
        <v>34</v>
      </c>
      <c r="M70" s="6"/>
      <c r="N70" s="6"/>
      <c r="O70" s="6"/>
      <c r="P70" s="6"/>
      <c r="Q70" s="5"/>
    </row>
    <row r="71" spans="1:17" ht="77.25" x14ac:dyDescent="0.25">
      <c r="A71" s="7" t="s">
        <v>192</v>
      </c>
      <c r="B71" s="6" t="s">
        <v>159</v>
      </c>
      <c r="C71" s="6" t="s">
        <v>31</v>
      </c>
      <c r="D71" s="6" t="s">
        <v>1467</v>
      </c>
      <c r="E71" s="6" t="s">
        <v>224</v>
      </c>
      <c r="F71" s="7" t="s">
        <v>253</v>
      </c>
      <c r="G71" s="9">
        <v>41409</v>
      </c>
      <c r="H71" s="6"/>
      <c r="I71" s="6">
        <v>6500</v>
      </c>
      <c r="J71" s="6">
        <v>6500</v>
      </c>
      <c r="K71" s="6" t="s">
        <v>276</v>
      </c>
      <c r="L71" s="6" t="s">
        <v>34</v>
      </c>
      <c r="M71" s="6"/>
      <c r="N71" s="6"/>
      <c r="O71" s="6"/>
      <c r="P71" s="6"/>
      <c r="Q71" s="5"/>
    </row>
    <row r="72" spans="1:17" ht="77.25" x14ac:dyDescent="0.25">
      <c r="A72" s="7" t="s">
        <v>193</v>
      </c>
      <c r="B72" s="6" t="s">
        <v>159</v>
      </c>
      <c r="C72" s="6" t="s">
        <v>31</v>
      </c>
      <c r="D72" s="6" t="s">
        <v>1467</v>
      </c>
      <c r="E72" s="6" t="s">
        <v>225</v>
      </c>
      <c r="F72" s="7" t="s">
        <v>254</v>
      </c>
      <c r="G72" s="9">
        <v>41409</v>
      </c>
      <c r="H72" s="6"/>
      <c r="I72" s="6">
        <v>10000</v>
      </c>
      <c r="J72" s="6">
        <v>10000</v>
      </c>
      <c r="K72" s="6" t="s">
        <v>276</v>
      </c>
      <c r="L72" s="6" t="s">
        <v>34</v>
      </c>
      <c r="M72" s="6"/>
      <c r="N72" s="6"/>
      <c r="O72" s="6"/>
      <c r="P72" s="6"/>
      <c r="Q72" s="5"/>
    </row>
    <row r="73" spans="1:17" ht="77.25" x14ac:dyDescent="0.25">
      <c r="A73" s="7" t="s">
        <v>194</v>
      </c>
      <c r="B73" s="6" t="s">
        <v>160</v>
      </c>
      <c r="C73" s="6" t="s">
        <v>31</v>
      </c>
      <c r="D73" s="6" t="s">
        <v>1467</v>
      </c>
      <c r="E73" s="6"/>
      <c r="F73" s="7" t="s">
        <v>255</v>
      </c>
      <c r="G73" s="6">
        <v>2005</v>
      </c>
      <c r="H73" s="6"/>
      <c r="I73" s="6">
        <v>20320</v>
      </c>
      <c r="J73" s="6">
        <v>20320</v>
      </c>
      <c r="K73" s="6"/>
      <c r="L73" s="6" t="s">
        <v>34</v>
      </c>
      <c r="M73" s="6"/>
      <c r="N73" s="6"/>
      <c r="O73" s="6"/>
      <c r="P73" s="6"/>
      <c r="Q73" s="5"/>
    </row>
    <row r="74" spans="1:17" ht="77.25" x14ac:dyDescent="0.25">
      <c r="A74" s="7" t="s">
        <v>195</v>
      </c>
      <c r="B74" s="6" t="s">
        <v>161</v>
      </c>
      <c r="C74" s="6" t="s">
        <v>31</v>
      </c>
      <c r="D74" s="6" t="s">
        <v>1467</v>
      </c>
      <c r="E74" s="6"/>
      <c r="F74" s="7" t="s">
        <v>256</v>
      </c>
      <c r="G74" s="6">
        <v>2005</v>
      </c>
      <c r="H74" s="6"/>
      <c r="I74" s="6">
        <v>20320</v>
      </c>
      <c r="J74" s="6">
        <v>20320</v>
      </c>
      <c r="K74" s="6"/>
      <c r="L74" s="6" t="s">
        <v>34</v>
      </c>
      <c r="M74" s="6"/>
      <c r="N74" s="6"/>
      <c r="O74" s="6"/>
      <c r="P74" s="6"/>
      <c r="Q74" s="5"/>
    </row>
    <row r="75" spans="1:17" ht="77.25" x14ac:dyDescent="0.25">
      <c r="A75" s="7" t="s">
        <v>196</v>
      </c>
      <c r="B75" s="6" t="s">
        <v>154</v>
      </c>
      <c r="C75" s="6" t="s">
        <v>31</v>
      </c>
      <c r="D75" s="6" t="s">
        <v>1467</v>
      </c>
      <c r="E75" s="6" t="s">
        <v>227</v>
      </c>
      <c r="F75" s="7" t="s">
        <v>257</v>
      </c>
      <c r="G75" s="9">
        <v>41925</v>
      </c>
      <c r="H75" s="6"/>
      <c r="I75" s="6">
        <v>99000</v>
      </c>
      <c r="J75" s="6">
        <v>99000</v>
      </c>
      <c r="K75" s="6" t="s">
        <v>283</v>
      </c>
      <c r="L75" s="6" t="s">
        <v>34</v>
      </c>
      <c r="M75" s="6"/>
      <c r="N75" s="6"/>
      <c r="O75" s="6"/>
      <c r="P75" s="6"/>
      <c r="Q75" s="5"/>
    </row>
    <row r="76" spans="1:17" ht="77.25" x14ac:dyDescent="0.25">
      <c r="A76" s="7" t="s">
        <v>197</v>
      </c>
      <c r="B76" s="6" t="s">
        <v>162</v>
      </c>
      <c r="C76" s="6" t="s">
        <v>31</v>
      </c>
      <c r="D76" s="6" t="s">
        <v>1467</v>
      </c>
      <c r="E76" s="6" t="s">
        <v>228</v>
      </c>
      <c r="F76" s="7" t="s">
        <v>258</v>
      </c>
      <c r="G76" s="9">
        <v>41829</v>
      </c>
      <c r="H76" s="6"/>
      <c r="I76" s="6">
        <v>2800</v>
      </c>
      <c r="J76" s="6">
        <v>2800</v>
      </c>
      <c r="K76" s="6" t="s">
        <v>282</v>
      </c>
      <c r="L76" s="6" t="s">
        <v>34</v>
      </c>
      <c r="M76" s="6"/>
      <c r="N76" s="6"/>
      <c r="O76" s="6"/>
      <c r="P76" s="6"/>
      <c r="Q76" s="5"/>
    </row>
    <row r="77" spans="1:17" ht="77.25" x14ac:dyDescent="0.25">
      <c r="A77" s="7" t="s">
        <v>198</v>
      </c>
      <c r="B77" s="6" t="s">
        <v>155</v>
      </c>
      <c r="C77" s="6" t="s">
        <v>31</v>
      </c>
      <c r="D77" s="6" t="s">
        <v>1467</v>
      </c>
      <c r="E77" s="6" t="s">
        <v>229</v>
      </c>
      <c r="F77" s="7" t="s">
        <v>259</v>
      </c>
      <c r="G77" s="9">
        <v>41990</v>
      </c>
      <c r="H77" s="6"/>
      <c r="I77" s="6">
        <v>13588</v>
      </c>
      <c r="J77" s="6">
        <v>13588</v>
      </c>
      <c r="K77" s="6" t="s">
        <v>284</v>
      </c>
      <c r="L77" s="6" t="s">
        <v>34</v>
      </c>
      <c r="M77" s="6"/>
      <c r="N77" s="6"/>
      <c r="O77" s="6"/>
      <c r="P77" s="6"/>
      <c r="Q77" s="5"/>
    </row>
    <row r="78" spans="1:17" ht="77.25" x14ac:dyDescent="0.25">
      <c r="A78" s="7" t="s">
        <v>199</v>
      </c>
      <c r="B78" s="6" t="s">
        <v>154</v>
      </c>
      <c r="C78" s="6" t="s">
        <v>31</v>
      </c>
      <c r="D78" s="6" t="s">
        <v>1467</v>
      </c>
      <c r="E78" s="6" t="s">
        <v>227</v>
      </c>
      <c r="F78" s="7" t="s">
        <v>260</v>
      </c>
      <c r="G78" s="9">
        <v>42108</v>
      </c>
      <c r="H78" s="6"/>
      <c r="I78" s="6">
        <v>99900</v>
      </c>
      <c r="J78" s="6">
        <v>99900</v>
      </c>
      <c r="K78" s="6" t="s">
        <v>277</v>
      </c>
      <c r="L78" s="6" t="s">
        <v>34</v>
      </c>
      <c r="M78" s="6"/>
      <c r="N78" s="6"/>
      <c r="O78" s="6"/>
      <c r="P78" s="6"/>
      <c r="Q78" s="5"/>
    </row>
    <row r="79" spans="1:17" ht="77.25" x14ac:dyDescent="0.25">
      <c r="A79" s="7" t="s">
        <v>1875</v>
      </c>
      <c r="B79" s="6" t="s">
        <v>163</v>
      </c>
      <c r="C79" s="6" t="s">
        <v>31</v>
      </c>
      <c r="D79" s="6" t="s">
        <v>1467</v>
      </c>
      <c r="E79" s="6" t="s">
        <v>230</v>
      </c>
      <c r="F79" s="7" t="s">
        <v>261</v>
      </c>
      <c r="G79" s="9">
        <v>42103</v>
      </c>
      <c r="H79" s="6"/>
      <c r="I79" s="6">
        <v>79852</v>
      </c>
      <c r="J79" s="6">
        <v>79852</v>
      </c>
      <c r="K79" s="6" t="s">
        <v>278</v>
      </c>
      <c r="L79" s="6" t="s">
        <v>34</v>
      </c>
      <c r="M79" s="6"/>
      <c r="N79" s="6"/>
      <c r="O79" s="6"/>
      <c r="P79" s="6"/>
      <c r="Q79" s="5"/>
    </row>
    <row r="80" spans="1:17" ht="90" x14ac:dyDescent="0.25">
      <c r="A80" s="7" t="s">
        <v>200</v>
      </c>
      <c r="B80" s="6" t="s">
        <v>164</v>
      </c>
      <c r="C80" s="6" t="s">
        <v>31</v>
      </c>
      <c r="D80" s="6" t="s">
        <v>1467</v>
      </c>
      <c r="E80" s="6" t="s">
        <v>231</v>
      </c>
      <c r="F80" s="7" t="s">
        <v>262</v>
      </c>
      <c r="G80" s="9">
        <v>42103</v>
      </c>
      <c r="H80" s="6"/>
      <c r="I80" s="6">
        <v>5148</v>
      </c>
      <c r="J80" s="6">
        <v>5148</v>
      </c>
      <c r="K80" s="6" t="s">
        <v>278</v>
      </c>
      <c r="L80" s="6" t="s">
        <v>34</v>
      </c>
      <c r="M80" s="6"/>
      <c r="N80" s="6"/>
      <c r="O80" s="6"/>
      <c r="P80" s="6"/>
      <c r="Q80" s="5"/>
    </row>
    <row r="81" spans="1:17" ht="77.25" x14ac:dyDescent="0.25">
      <c r="A81" s="7" t="s">
        <v>201</v>
      </c>
      <c r="B81" s="6" t="s">
        <v>154</v>
      </c>
      <c r="C81" s="6" t="s">
        <v>31</v>
      </c>
      <c r="D81" s="6" t="s">
        <v>112</v>
      </c>
      <c r="E81" s="6" t="s">
        <v>226</v>
      </c>
      <c r="F81" s="7" t="s">
        <v>263</v>
      </c>
      <c r="G81" s="9">
        <v>42254</v>
      </c>
      <c r="H81" s="6"/>
      <c r="I81" s="6">
        <v>71000</v>
      </c>
      <c r="J81" s="6">
        <v>71000</v>
      </c>
      <c r="K81" s="6" t="s">
        <v>279</v>
      </c>
      <c r="L81" s="6" t="s">
        <v>34</v>
      </c>
      <c r="M81" s="6"/>
      <c r="N81" s="6"/>
      <c r="O81" s="6"/>
      <c r="P81" s="6"/>
      <c r="Q81" s="5"/>
    </row>
    <row r="82" spans="1:17" ht="77.25" x14ac:dyDescent="0.25">
      <c r="A82" s="7" t="s">
        <v>202</v>
      </c>
      <c r="B82" s="6" t="s">
        <v>154</v>
      </c>
      <c r="C82" s="6" t="s">
        <v>31</v>
      </c>
      <c r="D82" s="6" t="s">
        <v>112</v>
      </c>
      <c r="E82" s="6" t="s">
        <v>232</v>
      </c>
      <c r="F82" s="7" t="s">
        <v>264</v>
      </c>
      <c r="G82" s="9">
        <v>42305</v>
      </c>
      <c r="H82" s="6"/>
      <c r="I82" s="6">
        <v>35500</v>
      </c>
      <c r="J82" s="6">
        <v>35500</v>
      </c>
      <c r="K82" s="6" t="s">
        <v>280</v>
      </c>
      <c r="L82" s="6" t="s">
        <v>34</v>
      </c>
      <c r="M82" s="6"/>
      <c r="N82" s="6"/>
      <c r="O82" s="6"/>
      <c r="P82" s="6"/>
      <c r="Q82" s="5"/>
    </row>
    <row r="83" spans="1:17" ht="115.5" x14ac:dyDescent="0.25">
      <c r="A83" s="7" t="s">
        <v>203</v>
      </c>
      <c r="B83" s="6" t="s">
        <v>165</v>
      </c>
      <c r="C83" s="6" t="s">
        <v>31</v>
      </c>
      <c r="D83" s="6" t="s">
        <v>215</v>
      </c>
      <c r="E83" s="6" t="s">
        <v>233</v>
      </c>
      <c r="F83" s="7" t="s">
        <v>265</v>
      </c>
      <c r="G83" s="9">
        <v>42352</v>
      </c>
      <c r="H83" s="6"/>
      <c r="I83" s="6">
        <v>66100</v>
      </c>
      <c r="J83" s="6">
        <v>66100</v>
      </c>
      <c r="K83" s="6" t="s">
        <v>281</v>
      </c>
      <c r="L83" s="6" t="s">
        <v>34</v>
      </c>
      <c r="M83" s="6"/>
      <c r="N83" s="6"/>
      <c r="O83" s="6"/>
      <c r="P83" s="6"/>
      <c r="Q83" s="5"/>
    </row>
    <row r="84" spans="1:17" ht="77.25" x14ac:dyDescent="0.25">
      <c r="A84" s="7" t="s">
        <v>204</v>
      </c>
      <c r="B84" s="6" t="s">
        <v>154</v>
      </c>
      <c r="C84" s="6" t="s">
        <v>31</v>
      </c>
      <c r="D84" s="6" t="s">
        <v>112</v>
      </c>
      <c r="E84" s="6" t="s">
        <v>234</v>
      </c>
      <c r="F84" s="7" t="s">
        <v>266</v>
      </c>
      <c r="G84" s="9">
        <v>42430</v>
      </c>
      <c r="H84" s="6"/>
      <c r="I84" s="6">
        <v>54750</v>
      </c>
      <c r="J84" s="6">
        <v>54750</v>
      </c>
      <c r="K84" s="6" t="s">
        <v>285</v>
      </c>
      <c r="L84" s="6" t="s">
        <v>34</v>
      </c>
      <c r="M84" s="6"/>
      <c r="N84" s="6"/>
      <c r="O84" s="6"/>
      <c r="P84" s="6"/>
      <c r="Q84" s="5"/>
    </row>
    <row r="85" spans="1:17" ht="77.25" x14ac:dyDescent="0.25">
      <c r="A85" s="7" t="s">
        <v>205</v>
      </c>
      <c r="B85" s="6" t="s">
        <v>166</v>
      </c>
      <c r="C85" s="6" t="s">
        <v>31</v>
      </c>
      <c r="D85" s="6" t="s">
        <v>1467</v>
      </c>
      <c r="E85" s="6" t="s">
        <v>235</v>
      </c>
      <c r="F85" s="7" t="s">
        <v>267</v>
      </c>
      <c r="G85" s="9">
        <v>42517</v>
      </c>
      <c r="H85" s="6"/>
      <c r="I85" s="6">
        <v>15330</v>
      </c>
      <c r="J85" s="6">
        <v>15330</v>
      </c>
      <c r="K85" s="6" t="s">
        <v>287</v>
      </c>
      <c r="L85" s="6" t="s">
        <v>34</v>
      </c>
      <c r="M85" s="6"/>
      <c r="N85" s="6"/>
      <c r="O85" s="6"/>
      <c r="P85" s="6"/>
      <c r="Q85" s="5"/>
    </row>
    <row r="86" spans="1:17" ht="77.25" x14ac:dyDescent="0.25">
      <c r="A86" s="7" t="s">
        <v>206</v>
      </c>
      <c r="B86" s="6" t="s">
        <v>167</v>
      </c>
      <c r="C86" s="6" t="s">
        <v>31</v>
      </c>
      <c r="D86" s="6" t="s">
        <v>1467</v>
      </c>
      <c r="E86" s="6" t="s">
        <v>236</v>
      </c>
      <c r="F86" s="7" t="s">
        <v>268</v>
      </c>
      <c r="G86" s="9">
        <v>42517</v>
      </c>
      <c r="H86" s="6"/>
      <c r="I86" s="6">
        <v>31265</v>
      </c>
      <c r="J86" s="6">
        <v>31265</v>
      </c>
      <c r="K86" s="6" t="s">
        <v>287</v>
      </c>
      <c r="L86" s="6" t="s">
        <v>34</v>
      </c>
      <c r="M86" s="6"/>
      <c r="N86" s="6"/>
      <c r="O86" s="6"/>
      <c r="P86" s="6"/>
      <c r="Q86" s="5"/>
    </row>
    <row r="87" spans="1:17" ht="77.25" x14ac:dyDescent="0.25">
      <c r="A87" s="7" t="s">
        <v>207</v>
      </c>
      <c r="B87" s="6" t="s">
        <v>168</v>
      </c>
      <c r="C87" s="6" t="s">
        <v>31</v>
      </c>
      <c r="D87" s="6" t="s">
        <v>1467</v>
      </c>
      <c r="E87" s="6" t="s">
        <v>237</v>
      </c>
      <c r="F87" s="7" t="s">
        <v>269</v>
      </c>
      <c r="G87" s="9">
        <v>42531</v>
      </c>
      <c r="H87" s="6"/>
      <c r="I87" s="6">
        <v>17201</v>
      </c>
      <c r="J87" s="6">
        <v>17201</v>
      </c>
      <c r="K87" s="6" t="s">
        <v>288</v>
      </c>
      <c r="L87" s="6" t="s">
        <v>34</v>
      </c>
      <c r="M87" s="6"/>
      <c r="N87" s="6"/>
      <c r="O87" s="6"/>
      <c r="P87" s="6"/>
      <c r="Q87" s="5"/>
    </row>
    <row r="88" spans="1:17" ht="77.25" x14ac:dyDescent="0.25">
      <c r="A88" s="7" t="s">
        <v>208</v>
      </c>
      <c r="B88" s="6" t="s">
        <v>169</v>
      </c>
      <c r="C88" s="6" t="s">
        <v>31</v>
      </c>
      <c r="D88" s="6" t="s">
        <v>1467</v>
      </c>
      <c r="E88" s="6" t="s">
        <v>238</v>
      </c>
      <c r="F88" s="7" t="s">
        <v>270</v>
      </c>
      <c r="G88" s="9">
        <v>42562</v>
      </c>
      <c r="H88" s="6"/>
      <c r="I88" s="6">
        <v>8220</v>
      </c>
      <c r="J88" s="6">
        <v>8220</v>
      </c>
      <c r="K88" s="6" t="s">
        <v>289</v>
      </c>
      <c r="L88" s="6" t="s">
        <v>34</v>
      </c>
      <c r="M88" s="6"/>
      <c r="N88" s="6"/>
      <c r="O88" s="6"/>
      <c r="P88" s="6"/>
      <c r="Q88" s="5"/>
    </row>
    <row r="89" spans="1:17" ht="102.75" x14ac:dyDescent="0.25">
      <c r="A89" s="7" t="s">
        <v>209</v>
      </c>
      <c r="B89" s="6" t="s">
        <v>170</v>
      </c>
      <c r="C89" s="6" t="s">
        <v>31</v>
      </c>
      <c r="D89" s="6" t="s">
        <v>1467</v>
      </c>
      <c r="E89" s="6" t="s">
        <v>239</v>
      </c>
      <c r="F89" s="7" t="s">
        <v>271</v>
      </c>
      <c r="G89" s="9">
        <v>42712</v>
      </c>
      <c r="H89" s="6"/>
      <c r="I89" s="6">
        <v>12400</v>
      </c>
      <c r="J89" s="6">
        <v>12400</v>
      </c>
      <c r="K89" s="6" t="s">
        <v>290</v>
      </c>
      <c r="L89" s="6" t="s">
        <v>34</v>
      </c>
      <c r="M89" s="6"/>
      <c r="N89" s="6"/>
      <c r="O89" s="6"/>
      <c r="P89" s="6"/>
      <c r="Q89" s="5"/>
    </row>
    <row r="90" spans="1:17" ht="77.25" x14ac:dyDescent="0.25">
      <c r="A90" s="7" t="s">
        <v>210</v>
      </c>
      <c r="B90" s="6" t="s">
        <v>154</v>
      </c>
      <c r="C90" s="6" t="s">
        <v>31</v>
      </c>
      <c r="D90" s="6" t="s">
        <v>112</v>
      </c>
      <c r="E90" s="6" t="s">
        <v>240</v>
      </c>
      <c r="F90" s="7" t="s">
        <v>272</v>
      </c>
      <c r="G90" s="9">
        <v>42716</v>
      </c>
      <c r="H90" s="6"/>
      <c r="I90" s="6">
        <v>95342</v>
      </c>
      <c r="J90" s="6">
        <v>95342</v>
      </c>
      <c r="K90" s="6" t="s">
        <v>291</v>
      </c>
      <c r="L90" s="6" t="s">
        <v>34</v>
      </c>
      <c r="M90" s="6"/>
      <c r="N90" s="6"/>
      <c r="O90" s="6"/>
      <c r="P90" s="6"/>
      <c r="Q90" s="5"/>
    </row>
    <row r="91" spans="1:17" ht="77.25" x14ac:dyDescent="0.25">
      <c r="A91" s="7" t="s">
        <v>211</v>
      </c>
      <c r="B91" s="6" t="s">
        <v>154</v>
      </c>
      <c r="C91" s="6" t="s">
        <v>31</v>
      </c>
      <c r="D91" s="6" t="s">
        <v>112</v>
      </c>
      <c r="E91" s="6" t="s">
        <v>241</v>
      </c>
      <c r="F91" s="7" t="s">
        <v>273</v>
      </c>
      <c r="G91" s="9">
        <v>42716</v>
      </c>
      <c r="H91" s="6"/>
      <c r="I91" s="6">
        <v>3658</v>
      </c>
      <c r="J91" s="6">
        <v>3658</v>
      </c>
      <c r="K91" s="6" t="s">
        <v>291</v>
      </c>
      <c r="L91" s="6" t="s">
        <v>34</v>
      </c>
      <c r="M91" s="6"/>
      <c r="N91" s="6"/>
      <c r="O91" s="6"/>
      <c r="P91" s="6"/>
      <c r="Q91" s="5"/>
    </row>
    <row r="92" spans="1:17" ht="77.25" x14ac:dyDescent="0.25">
      <c r="A92" s="7" t="s">
        <v>212</v>
      </c>
      <c r="B92" s="6" t="s">
        <v>1163</v>
      </c>
      <c r="C92" s="6" t="s">
        <v>31</v>
      </c>
      <c r="D92" s="6" t="s">
        <v>1467</v>
      </c>
      <c r="E92" s="6" t="s">
        <v>1161</v>
      </c>
      <c r="F92" s="7" t="s">
        <v>1199</v>
      </c>
      <c r="G92" s="9">
        <v>43430</v>
      </c>
      <c r="H92" s="6"/>
      <c r="I92" s="6">
        <v>95340</v>
      </c>
      <c r="J92" s="6">
        <v>95340</v>
      </c>
      <c r="K92" s="6" t="s">
        <v>1164</v>
      </c>
      <c r="L92" s="6" t="s">
        <v>34</v>
      </c>
      <c r="M92" s="6"/>
      <c r="N92" s="6"/>
      <c r="O92" s="6"/>
      <c r="P92" s="6"/>
      <c r="Q92" s="5"/>
    </row>
    <row r="93" spans="1:17" ht="77.25" x14ac:dyDescent="0.25">
      <c r="A93" s="7" t="s">
        <v>213</v>
      </c>
      <c r="B93" s="6" t="s">
        <v>1163</v>
      </c>
      <c r="C93" s="6" t="s">
        <v>31</v>
      </c>
      <c r="D93" s="6" t="s">
        <v>1467</v>
      </c>
      <c r="E93" s="6" t="s">
        <v>797</v>
      </c>
      <c r="F93" s="7" t="s">
        <v>1200</v>
      </c>
      <c r="G93" s="9">
        <v>43430</v>
      </c>
      <c r="H93" s="6"/>
      <c r="I93" s="6">
        <v>4560</v>
      </c>
      <c r="J93" s="6">
        <v>4560</v>
      </c>
      <c r="K93" s="6" t="s">
        <v>1164</v>
      </c>
      <c r="L93" s="6" t="s">
        <v>34</v>
      </c>
      <c r="M93" s="6"/>
      <c r="N93" s="6"/>
      <c r="O93" s="6"/>
      <c r="P93" s="6"/>
      <c r="Q93" s="5"/>
    </row>
    <row r="94" spans="1:17" ht="77.25" x14ac:dyDescent="0.25">
      <c r="A94" s="7" t="s">
        <v>1876</v>
      </c>
      <c r="B94" s="6" t="s">
        <v>1163</v>
      </c>
      <c r="C94" s="6" t="s">
        <v>31</v>
      </c>
      <c r="D94" s="6" t="s">
        <v>1467</v>
      </c>
      <c r="E94" s="6" t="s">
        <v>1162</v>
      </c>
      <c r="F94" s="7" t="s">
        <v>1201</v>
      </c>
      <c r="G94" s="9">
        <v>43430</v>
      </c>
      <c r="H94" s="6"/>
      <c r="I94" s="6">
        <v>99900</v>
      </c>
      <c r="J94" s="6">
        <v>99900</v>
      </c>
      <c r="K94" s="6" t="s">
        <v>1164</v>
      </c>
      <c r="L94" s="6" t="s">
        <v>34</v>
      </c>
      <c r="M94" s="6"/>
      <c r="N94" s="6"/>
      <c r="O94" s="6"/>
      <c r="P94" s="6"/>
      <c r="Q94" s="5"/>
    </row>
    <row r="95" spans="1:17" ht="77.25" x14ac:dyDescent="0.25">
      <c r="A95" s="7" t="s">
        <v>214</v>
      </c>
      <c r="B95" s="6" t="s">
        <v>1437</v>
      </c>
      <c r="C95" s="6" t="s">
        <v>31</v>
      </c>
      <c r="D95" s="6" t="s">
        <v>1467</v>
      </c>
      <c r="E95" s="6" t="s">
        <v>1438</v>
      </c>
      <c r="F95" s="7" t="s">
        <v>1440</v>
      </c>
      <c r="G95" s="9">
        <v>44195</v>
      </c>
      <c r="H95" s="6"/>
      <c r="I95" s="6">
        <v>15000</v>
      </c>
      <c r="J95" s="6">
        <v>15000</v>
      </c>
      <c r="K95" s="6" t="s">
        <v>1434</v>
      </c>
      <c r="L95" s="6" t="s">
        <v>34</v>
      </c>
      <c r="M95" s="6"/>
      <c r="N95" s="6"/>
      <c r="O95" s="6"/>
      <c r="P95" s="6"/>
      <c r="Q95" s="5"/>
    </row>
    <row r="96" spans="1:17" ht="77.25" x14ac:dyDescent="0.25">
      <c r="A96" s="7" t="s">
        <v>1052</v>
      </c>
      <c r="B96" s="6" t="s">
        <v>1439</v>
      </c>
      <c r="C96" s="6" t="s">
        <v>31</v>
      </c>
      <c r="D96" s="6" t="s">
        <v>1467</v>
      </c>
      <c r="E96" s="6" t="s">
        <v>241</v>
      </c>
      <c r="F96" s="7" t="s">
        <v>1441</v>
      </c>
      <c r="G96" s="9">
        <v>44195</v>
      </c>
      <c r="H96" s="6"/>
      <c r="I96" s="6">
        <v>45000</v>
      </c>
      <c r="J96" s="6">
        <v>45000</v>
      </c>
      <c r="K96" s="6" t="s">
        <v>1434</v>
      </c>
      <c r="L96" s="6" t="s">
        <v>34</v>
      </c>
      <c r="M96" s="6"/>
      <c r="N96" s="6"/>
      <c r="O96" s="6"/>
      <c r="P96" s="6"/>
      <c r="Q96" s="5"/>
    </row>
    <row r="97" spans="1:17" ht="77.25" x14ac:dyDescent="0.25">
      <c r="A97" s="7" t="s">
        <v>1053</v>
      </c>
      <c r="B97" s="6" t="s">
        <v>1472</v>
      </c>
      <c r="C97" s="6"/>
      <c r="D97" s="6" t="s">
        <v>1467</v>
      </c>
      <c r="E97" s="6" t="s">
        <v>1473</v>
      </c>
      <c r="F97" s="7" t="s">
        <v>1474</v>
      </c>
      <c r="G97" s="9">
        <v>44398</v>
      </c>
      <c r="H97" s="6"/>
      <c r="I97" s="6">
        <v>10200</v>
      </c>
      <c r="J97" s="6">
        <v>10200</v>
      </c>
      <c r="K97" s="6" t="s">
        <v>1471</v>
      </c>
      <c r="L97" s="6" t="s">
        <v>34</v>
      </c>
      <c r="M97" s="6"/>
      <c r="N97" s="6"/>
      <c r="O97" s="6"/>
      <c r="P97" s="6"/>
      <c r="Q97" s="5"/>
    </row>
    <row r="98" spans="1:17" ht="77.25" x14ac:dyDescent="0.25">
      <c r="A98" s="7" t="s">
        <v>2021</v>
      </c>
      <c r="B98" s="6" t="s">
        <v>1597</v>
      </c>
      <c r="C98" s="6" t="s">
        <v>31</v>
      </c>
      <c r="D98" s="6" t="s">
        <v>1467</v>
      </c>
      <c r="E98" s="6" t="s">
        <v>1598</v>
      </c>
      <c r="F98" s="7" t="s">
        <v>1599</v>
      </c>
      <c r="G98" s="9">
        <v>44908</v>
      </c>
      <c r="H98" s="6"/>
      <c r="I98" s="6">
        <v>18897</v>
      </c>
      <c r="J98" s="6">
        <v>18897</v>
      </c>
      <c r="K98" s="6" t="s">
        <v>1600</v>
      </c>
      <c r="L98" s="6" t="s">
        <v>34</v>
      </c>
      <c r="M98" s="6"/>
      <c r="N98" s="6"/>
      <c r="O98" s="6"/>
      <c r="P98" s="6"/>
      <c r="Q98" s="5"/>
    </row>
    <row r="99" spans="1:17" ht="77.25" x14ac:dyDescent="0.25">
      <c r="A99" s="7" t="s">
        <v>1054</v>
      </c>
      <c r="B99" s="6" t="s">
        <v>2061</v>
      </c>
      <c r="C99" s="6" t="s">
        <v>31</v>
      </c>
      <c r="D99" s="6" t="s">
        <v>1467</v>
      </c>
      <c r="E99" s="6" t="s">
        <v>2062</v>
      </c>
      <c r="F99" s="7" t="s">
        <v>2063</v>
      </c>
      <c r="G99" s="9">
        <v>45590</v>
      </c>
      <c r="H99" s="6"/>
      <c r="I99" s="6">
        <v>39000</v>
      </c>
      <c r="J99" s="6">
        <v>39000</v>
      </c>
      <c r="K99" s="6" t="s">
        <v>2064</v>
      </c>
      <c r="L99" s="6" t="s">
        <v>34</v>
      </c>
      <c r="M99" s="6"/>
      <c r="N99" s="6"/>
      <c r="O99" s="6"/>
      <c r="P99" s="6"/>
      <c r="Q99" s="5"/>
    </row>
    <row r="100" spans="1:17" ht="18.75" x14ac:dyDescent="0.3">
      <c r="A100" s="150" t="s">
        <v>292</v>
      </c>
      <c r="B100" s="150"/>
      <c r="C100" s="150"/>
      <c r="D100" s="150"/>
      <c r="E100" s="150"/>
      <c r="F100" s="150"/>
      <c r="G100" s="150"/>
      <c r="H100" s="5"/>
      <c r="I100" s="5">
        <f>SUM(I60:I99)</f>
        <v>1275913.8</v>
      </c>
      <c r="J100" s="5">
        <f>SUM(J60:J99)</f>
        <v>1275913.8</v>
      </c>
      <c r="K100" s="5"/>
      <c r="L100" s="6"/>
      <c r="M100" s="5"/>
      <c r="N100" s="5"/>
      <c r="O100" s="5"/>
      <c r="P100" s="5"/>
      <c r="Q100" s="5"/>
    </row>
    <row r="101" spans="1:17" ht="15" customHeight="1" x14ac:dyDescent="0.25">
      <c r="A101" s="158" t="s">
        <v>293</v>
      </c>
      <c r="B101" s="158"/>
      <c r="C101" s="158"/>
      <c r="D101" s="158"/>
      <c r="E101" s="158"/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</row>
    <row r="102" spans="1:17" ht="15" customHeight="1" x14ac:dyDescent="0.25">
      <c r="A102" s="151" t="s">
        <v>28</v>
      </c>
      <c r="B102" s="151"/>
      <c r="C102" s="151"/>
      <c r="D102" s="151"/>
      <c r="E102" s="151"/>
      <c r="F102" s="151"/>
      <c r="G102" s="151"/>
      <c r="H102" s="151"/>
      <c r="I102" s="151"/>
      <c r="J102" s="151"/>
      <c r="K102" s="151"/>
      <c r="L102" s="151"/>
      <c r="M102" s="151"/>
      <c r="N102" s="151"/>
      <c r="O102" s="151"/>
      <c r="P102" s="151"/>
      <c r="Q102" s="151"/>
    </row>
    <row r="103" spans="1:17" s="8" customFormat="1" ht="77.25" x14ac:dyDescent="0.25">
      <c r="A103" s="7" t="s">
        <v>1054</v>
      </c>
      <c r="B103" s="13" t="s">
        <v>296</v>
      </c>
      <c r="C103" s="6" t="s">
        <v>31</v>
      </c>
      <c r="D103" s="6" t="s">
        <v>297</v>
      </c>
      <c r="E103" s="6" t="s">
        <v>298</v>
      </c>
      <c r="F103" s="7" t="s">
        <v>299</v>
      </c>
      <c r="G103" s="20">
        <v>40168</v>
      </c>
      <c r="H103" s="6"/>
      <c r="I103" s="11">
        <v>168674</v>
      </c>
      <c r="J103" s="17">
        <v>168674</v>
      </c>
      <c r="K103" s="6" t="s">
        <v>319</v>
      </c>
      <c r="L103" s="6" t="s">
        <v>34</v>
      </c>
      <c r="M103" s="6"/>
      <c r="N103" s="6"/>
      <c r="O103" s="6"/>
      <c r="P103" s="6"/>
      <c r="Q103" s="63"/>
    </row>
    <row r="104" spans="1:17" s="8" customFormat="1" ht="76.5" x14ac:dyDescent="0.2">
      <c r="A104" s="7" t="s">
        <v>2022</v>
      </c>
      <c r="B104" s="15" t="s">
        <v>294</v>
      </c>
      <c r="C104" s="6" t="s">
        <v>31</v>
      </c>
      <c r="D104" s="6" t="s">
        <v>297</v>
      </c>
      <c r="E104" s="16" t="s">
        <v>318</v>
      </c>
      <c r="F104" s="7" t="s">
        <v>300</v>
      </c>
      <c r="G104" s="18">
        <v>39408</v>
      </c>
      <c r="H104" s="6"/>
      <c r="I104" s="14">
        <v>13300</v>
      </c>
      <c r="J104" s="14">
        <v>13300</v>
      </c>
      <c r="K104" s="6" t="s">
        <v>317</v>
      </c>
      <c r="L104" s="6" t="s">
        <v>34</v>
      </c>
      <c r="M104" s="6"/>
      <c r="N104" s="6"/>
      <c r="O104" s="6"/>
      <c r="P104" s="6"/>
      <c r="Q104" s="63"/>
    </row>
    <row r="105" spans="1:17" s="8" customFormat="1" ht="76.5" x14ac:dyDescent="0.2">
      <c r="A105" s="7" t="s">
        <v>1055</v>
      </c>
      <c r="B105" s="15" t="s">
        <v>296</v>
      </c>
      <c r="C105" s="6" t="s">
        <v>31</v>
      </c>
      <c r="D105" s="6" t="s">
        <v>303</v>
      </c>
      <c r="E105" s="15" t="s">
        <v>305</v>
      </c>
      <c r="F105" s="7" t="s">
        <v>308</v>
      </c>
      <c r="G105" s="18">
        <v>42003</v>
      </c>
      <c r="H105" s="6"/>
      <c r="I105" s="14">
        <v>1007078</v>
      </c>
      <c r="J105" s="14">
        <v>0</v>
      </c>
      <c r="K105" s="6" t="s">
        <v>316</v>
      </c>
      <c r="L105" s="6" t="s">
        <v>34</v>
      </c>
      <c r="M105" s="6"/>
      <c r="N105" s="6"/>
      <c r="O105" s="6"/>
      <c r="P105" s="6"/>
      <c r="Q105" s="63"/>
    </row>
    <row r="106" spans="1:17" s="8" customFormat="1" ht="204" customHeight="1" x14ac:dyDescent="0.2">
      <c r="A106" s="7" t="s">
        <v>1056</v>
      </c>
      <c r="B106" s="15" t="s">
        <v>312</v>
      </c>
      <c r="C106" s="6" t="s">
        <v>31</v>
      </c>
      <c r="D106" s="6" t="s">
        <v>1063</v>
      </c>
      <c r="E106" s="15" t="s">
        <v>313</v>
      </c>
      <c r="F106" s="7" t="s">
        <v>314</v>
      </c>
      <c r="G106" s="18">
        <v>42611</v>
      </c>
      <c r="H106" s="6"/>
      <c r="I106" s="14">
        <v>4281642</v>
      </c>
      <c r="J106" s="6">
        <v>0</v>
      </c>
      <c r="K106" s="6" t="s">
        <v>315</v>
      </c>
      <c r="L106" s="6" t="s">
        <v>34</v>
      </c>
      <c r="M106" s="6"/>
      <c r="N106" s="6"/>
      <c r="O106" s="6"/>
      <c r="P106" s="6"/>
      <c r="Q106" s="63" t="s">
        <v>1911</v>
      </c>
    </row>
    <row r="107" spans="1:17" s="8" customFormat="1" ht="74.25" customHeight="1" x14ac:dyDescent="0.2">
      <c r="A107" s="7" t="s">
        <v>1057</v>
      </c>
      <c r="B107" s="15" t="s">
        <v>1177</v>
      </c>
      <c r="C107" s="6" t="s">
        <v>31</v>
      </c>
      <c r="D107" s="6" t="s">
        <v>1467</v>
      </c>
      <c r="E107" s="15" t="s">
        <v>1179</v>
      </c>
      <c r="F107" s="7" t="s">
        <v>1191</v>
      </c>
      <c r="G107" s="9">
        <v>43438</v>
      </c>
      <c r="H107" s="6"/>
      <c r="I107" s="14">
        <v>2359428.34</v>
      </c>
      <c r="J107" s="6">
        <v>0</v>
      </c>
      <c r="K107" s="6" t="s">
        <v>1175</v>
      </c>
      <c r="L107" s="6" t="s">
        <v>34</v>
      </c>
      <c r="M107" s="6"/>
      <c r="N107" s="6"/>
      <c r="O107" s="6"/>
      <c r="P107" s="6"/>
      <c r="Q107" s="63" t="s">
        <v>2078</v>
      </c>
    </row>
    <row r="108" spans="1:17" s="8" customFormat="1" ht="78" customHeight="1" x14ac:dyDescent="0.2">
      <c r="A108" s="7" t="s">
        <v>1058</v>
      </c>
      <c r="B108" s="15" t="s">
        <v>296</v>
      </c>
      <c r="C108" s="6" t="s">
        <v>31</v>
      </c>
      <c r="D108" s="6" t="s">
        <v>1467</v>
      </c>
      <c r="E108" s="15" t="s">
        <v>1908</v>
      </c>
      <c r="F108" s="7" t="s">
        <v>1192</v>
      </c>
      <c r="G108" s="9">
        <v>43438</v>
      </c>
      <c r="H108" s="6"/>
      <c r="I108" s="14">
        <v>1544300</v>
      </c>
      <c r="J108" s="6">
        <v>0</v>
      </c>
      <c r="K108" s="6" t="s">
        <v>1175</v>
      </c>
      <c r="L108" s="6" t="s">
        <v>34</v>
      </c>
      <c r="M108" s="6"/>
      <c r="N108" s="6"/>
      <c r="O108" s="6"/>
      <c r="P108" s="6"/>
      <c r="Q108" s="63" t="s">
        <v>1910</v>
      </c>
    </row>
    <row r="109" spans="1:17" s="8" customFormat="1" ht="79.5" customHeight="1" x14ac:dyDescent="0.2">
      <c r="A109" s="7" t="s">
        <v>1059</v>
      </c>
      <c r="B109" s="15" t="s">
        <v>1178</v>
      </c>
      <c r="C109" s="6" t="s">
        <v>31</v>
      </c>
      <c r="D109" s="6" t="s">
        <v>1467</v>
      </c>
      <c r="E109" s="15"/>
      <c r="F109" s="7" t="s">
        <v>1193</v>
      </c>
      <c r="G109" s="9">
        <v>43438</v>
      </c>
      <c r="H109" s="6"/>
      <c r="I109" s="14">
        <v>850000</v>
      </c>
      <c r="J109" s="6">
        <v>0</v>
      </c>
      <c r="K109" s="6" t="s">
        <v>1175</v>
      </c>
      <c r="L109" s="6" t="s">
        <v>34</v>
      </c>
      <c r="M109" s="6"/>
      <c r="N109" s="6"/>
      <c r="O109" s="6"/>
      <c r="P109" s="6"/>
      <c r="Q109" s="63"/>
    </row>
    <row r="110" spans="1:17" s="8" customFormat="1" ht="75" customHeight="1" x14ac:dyDescent="0.2">
      <c r="A110" s="7" t="s">
        <v>1066</v>
      </c>
      <c r="B110" s="15" t="s">
        <v>1405</v>
      </c>
      <c r="C110" s="6" t="s">
        <v>31</v>
      </c>
      <c r="D110" s="6" t="s">
        <v>1467</v>
      </c>
      <c r="E110" s="15" t="s">
        <v>1406</v>
      </c>
      <c r="F110" s="7" t="s">
        <v>1193</v>
      </c>
      <c r="G110" s="18">
        <v>43951</v>
      </c>
      <c r="H110" s="6"/>
      <c r="I110" s="14">
        <v>2769085</v>
      </c>
      <c r="J110" s="6">
        <v>0</v>
      </c>
      <c r="K110" s="6" t="s">
        <v>1407</v>
      </c>
      <c r="L110" s="6" t="s">
        <v>34</v>
      </c>
      <c r="M110" s="6"/>
      <c r="N110" s="6"/>
      <c r="O110" s="6"/>
      <c r="P110" s="6"/>
      <c r="Q110" s="63" t="s">
        <v>1909</v>
      </c>
    </row>
    <row r="111" spans="1:17" s="8" customFormat="1" ht="114.75" customHeight="1" x14ac:dyDescent="0.2">
      <c r="A111" s="7" t="s">
        <v>1067</v>
      </c>
      <c r="B111" s="15" t="s">
        <v>1475</v>
      </c>
      <c r="C111" s="6" t="s">
        <v>31</v>
      </c>
      <c r="D111" s="6" t="s">
        <v>1467</v>
      </c>
      <c r="E111" s="15" t="s">
        <v>1476</v>
      </c>
      <c r="F111" s="7" t="s">
        <v>1477</v>
      </c>
      <c r="G111" s="18">
        <v>44440</v>
      </c>
      <c r="H111" s="6"/>
      <c r="I111" s="120">
        <v>540000</v>
      </c>
      <c r="J111" s="6">
        <v>540000</v>
      </c>
      <c r="K111" s="6" t="s">
        <v>1478</v>
      </c>
      <c r="L111" s="6" t="s">
        <v>34</v>
      </c>
      <c r="M111" s="6"/>
      <c r="N111" s="6"/>
      <c r="O111" s="6"/>
      <c r="P111" s="6"/>
      <c r="Q111" s="63" t="s">
        <v>1912</v>
      </c>
    </row>
    <row r="112" spans="1:17" s="8" customFormat="1" ht="114.75" customHeight="1" x14ac:dyDescent="0.2">
      <c r="A112" s="7" t="s">
        <v>1068</v>
      </c>
      <c r="B112" s="15" t="s">
        <v>1522</v>
      </c>
      <c r="C112" s="6" t="s">
        <v>31</v>
      </c>
      <c r="D112" s="6" t="s">
        <v>1467</v>
      </c>
      <c r="E112" s="15" t="s">
        <v>1523</v>
      </c>
      <c r="F112" s="7" t="s">
        <v>1524</v>
      </c>
      <c r="G112" s="18">
        <v>44776</v>
      </c>
      <c r="H112" s="6"/>
      <c r="I112" s="14">
        <v>7458966.5499999998</v>
      </c>
      <c r="J112" s="6"/>
      <c r="K112" s="6" t="s">
        <v>1525</v>
      </c>
      <c r="L112" s="6" t="s">
        <v>34</v>
      </c>
      <c r="M112" s="6"/>
      <c r="N112" s="6"/>
      <c r="O112" s="6"/>
      <c r="P112" s="6"/>
      <c r="Q112" s="63" t="s">
        <v>2079</v>
      </c>
    </row>
    <row r="113" spans="1:17" s="8" customFormat="1" ht="74.25" customHeight="1" x14ac:dyDescent="0.2">
      <c r="A113" s="7" t="s">
        <v>1069</v>
      </c>
      <c r="B113" s="15" t="s">
        <v>1526</v>
      </c>
      <c r="C113" s="6" t="s">
        <v>31</v>
      </c>
      <c r="D113" s="6" t="s">
        <v>1467</v>
      </c>
      <c r="E113" s="15" t="s">
        <v>1527</v>
      </c>
      <c r="F113" s="7" t="s">
        <v>1528</v>
      </c>
      <c r="G113" s="18">
        <v>44810</v>
      </c>
      <c r="H113" s="6"/>
      <c r="I113" s="14">
        <v>2600000</v>
      </c>
      <c r="J113" s="6"/>
      <c r="K113" s="6" t="s">
        <v>1529</v>
      </c>
      <c r="L113" s="6" t="s">
        <v>34</v>
      </c>
      <c r="M113" s="6"/>
      <c r="N113" s="6"/>
      <c r="O113" s="6"/>
      <c r="P113" s="6"/>
      <c r="Q113" s="63" t="s">
        <v>2080</v>
      </c>
    </row>
    <row r="114" spans="1:17" s="8" customFormat="1" ht="114.75" customHeight="1" x14ac:dyDescent="0.2">
      <c r="A114" s="7" t="s">
        <v>1070</v>
      </c>
      <c r="B114" s="15" t="s">
        <v>2012</v>
      </c>
      <c r="C114" s="6" t="s">
        <v>31</v>
      </c>
      <c r="D114" s="6" t="s">
        <v>1467</v>
      </c>
      <c r="E114" s="15" t="s">
        <v>2014</v>
      </c>
      <c r="F114" s="7" t="s">
        <v>2015</v>
      </c>
      <c r="G114" s="18">
        <v>45229</v>
      </c>
      <c r="H114" s="6"/>
      <c r="I114" s="14">
        <v>10941666.66</v>
      </c>
      <c r="J114" s="6"/>
      <c r="K114" s="6" t="s">
        <v>2013</v>
      </c>
      <c r="L114" s="6"/>
      <c r="M114" s="6"/>
      <c r="N114" s="6"/>
      <c r="O114" s="6"/>
      <c r="P114" s="6"/>
      <c r="Q114" s="63" t="s">
        <v>2081</v>
      </c>
    </row>
    <row r="115" spans="1:17" s="8" customFormat="1" ht="12.75" x14ac:dyDescent="0.2">
      <c r="A115" s="149" t="s">
        <v>36</v>
      </c>
      <c r="B115" s="149"/>
      <c r="C115" s="149"/>
      <c r="D115" s="149"/>
      <c r="E115" s="149"/>
      <c r="F115" s="149"/>
      <c r="G115" s="6"/>
      <c r="H115" s="6"/>
      <c r="I115" s="19">
        <f>SUM(I103:I114)</f>
        <v>34534140.549999997</v>
      </c>
      <c r="J115" s="68">
        <f>SUM(J103:J113)</f>
        <v>721974</v>
      </c>
      <c r="K115" s="6"/>
      <c r="L115" s="6"/>
      <c r="M115" s="6"/>
      <c r="N115" s="6"/>
      <c r="O115" s="6"/>
      <c r="P115" s="6"/>
      <c r="Q115" s="6"/>
    </row>
    <row r="116" spans="1:17" s="8" customFormat="1" x14ac:dyDescent="0.25">
      <c r="A116" s="151" t="s">
        <v>37</v>
      </c>
      <c r="B116" s="151"/>
      <c r="C116" s="151"/>
      <c r="D116" s="151"/>
      <c r="E116" s="151"/>
      <c r="F116" s="151"/>
      <c r="G116" s="151"/>
      <c r="H116" s="151"/>
      <c r="I116" s="151"/>
      <c r="J116" s="151"/>
      <c r="K116" s="151"/>
      <c r="L116" s="151"/>
      <c r="M116" s="151"/>
      <c r="N116" s="151"/>
      <c r="O116" s="151"/>
      <c r="P116" s="151"/>
      <c r="Q116" s="151"/>
    </row>
    <row r="117" spans="1:17" s="8" customFormat="1" ht="76.5" x14ac:dyDescent="0.2">
      <c r="A117" s="7" t="s">
        <v>1071</v>
      </c>
      <c r="B117" s="15" t="s">
        <v>301</v>
      </c>
      <c r="C117" s="6" t="s">
        <v>31</v>
      </c>
      <c r="D117" s="6" t="s">
        <v>303</v>
      </c>
      <c r="E117" s="6" t="s">
        <v>304</v>
      </c>
      <c r="F117" s="7" t="s">
        <v>307</v>
      </c>
      <c r="G117" s="18">
        <v>40168</v>
      </c>
      <c r="H117" s="6"/>
      <c r="I117" s="14">
        <v>3500</v>
      </c>
      <c r="J117" s="6">
        <v>3500</v>
      </c>
      <c r="K117" s="6" t="s">
        <v>310</v>
      </c>
      <c r="L117" s="6" t="s">
        <v>34</v>
      </c>
      <c r="M117" s="6"/>
      <c r="N117" s="6"/>
      <c r="O117" s="6"/>
      <c r="P117" s="6"/>
      <c r="Q117" s="6"/>
    </row>
    <row r="118" spans="1:17" s="8" customFormat="1" ht="76.5" x14ac:dyDescent="0.2">
      <c r="A118" s="7" t="s">
        <v>1338</v>
      </c>
      <c r="B118" s="15" t="s">
        <v>302</v>
      </c>
      <c r="C118" s="6" t="s">
        <v>31</v>
      </c>
      <c r="D118" s="6" t="s">
        <v>303</v>
      </c>
      <c r="E118" s="15" t="s">
        <v>306</v>
      </c>
      <c r="F118" s="7" t="s">
        <v>309</v>
      </c>
      <c r="G118" s="14">
        <v>2014</v>
      </c>
      <c r="H118" s="6"/>
      <c r="I118" s="14">
        <v>120765</v>
      </c>
      <c r="J118" s="14">
        <v>0</v>
      </c>
      <c r="K118" s="6" t="s">
        <v>311</v>
      </c>
      <c r="L118" s="6" t="s">
        <v>34</v>
      </c>
      <c r="M118" s="6"/>
      <c r="N118" s="6"/>
      <c r="O118" s="6"/>
      <c r="P118" s="6"/>
      <c r="Q118" s="6"/>
    </row>
    <row r="119" spans="1:17" s="8" customFormat="1" ht="127.5" x14ac:dyDescent="0.2">
      <c r="A119" s="7" t="s">
        <v>1072</v>
      </c>
      <c r="B119" s="15" t="s">
        <v>1061</v>
      </c>
      <c r="C119" s="6" t="s">
        <v>31</v>
      </c>
      <c r="D119" s="6" t="s">
        <v>297</v>
      </c>
      <c r="E119" s="15" t="s">
        <v>1065</v>
      </c>
      <c r="F119" s="7" t="s">
        <v>1062</v>
      </c>
      <c r="G119" s="18">
        <v>42989</v>
      </c>
      <c r="H119" s="6"/>
      <c r="I119" s="14">
        <v>1523359.9</v>
      </c>
      <c r="J119" s="6">
        <v>0</v>
      </c>
      <c r="K119" s="6" t="s">
        <v>1064</v>
      </c>
      <c r="L119" s="6" t="s">
        <v>34</v>
      </c>
      <c r="M119" s="6"/>
      <c r="N119" s="6"/>
      <c r="O119" s="6"/>
      <c r="P119" s="6"/>
      <c r="Q119" s="6" t="s">
        <v>2072</v>
      </c>
    </row>
    <row r="120" spans="1:17" s="8" customFormat="1" ht="76.5" x14ac:dyDescent="0.2">
      <c r="A120" s="65" t="s">
        <v>1073</v>
      </c>
      <c r="B120" s="16" t="s">
        <v>1165</v>
      </c>
      <c r="C120" s="6" t="s">
        <v>31</v>
      </c>
      <c r="D120" s="6" t="s">
        <v>1467</v>
      </c>
      <c r="E120" s="16" t="s">
        <v>1166</v>
      </c>
      <c r="F120" s="7" t="s">
        <v>1194</v>
      </c>
      <c r="G120" s="9">
        <v>43438</v>
      </c>
      <c r="H120" s="6"/>
      <c r="I120" s="96">
        <v>38800</v>
      </c>
      <c r="J120" s="6">
        <v>0</v>
      </c>
      <c r="K120" s="6" t="s">
        <v>1175</v>
      </c>
      <c r="L120" s="6" t="s">
        <v>34</v>
      </c>
      <c r="M120" s="6"/>
      <c r="N120" s="6"/>
      <c r="O120" s="6"/>
      <c r="P120" s="6"/>
      <c r="Q120" s="6"/>
    </row>
    <row r="121" spans="1:17" s="8" customFormat="1" ht="76.5" x14ac:dyDescent="0.2">
      <c r="A121" s="65" t="s">
        <v>1379</v>
      </c>
      <c r="B121" s="16" t="s">
        <v>1167</v>
      </c>
      <c r="C121" s="6" t="s">
        <v>31</v>
      </c>
      <c r="D121" s="6" t="s">
        <v>1467</v>
      </c>
      <c r="E121" s="16" t="s">
        <v>1168</v>
      </c>
      <c r="F121" s="7" t="s">
        <v>1195</v>
      </c>
      <c r="G121" s="9">
        <v>43438</v>
      </c>
      <c r="H121" s="6"/>
      <c r="I121" s="96">
        <v>81000</v>
      </c>
      <c r="J121" s="6">
        <v>0</v>
      </c>
      <c r="K121" s="6" t="s">
        <v>1175</v>
      </c>
      <c r="L121" s="6" t="s">
        <v>34</v>
      </c>
      <c r="M121" s="6"/>
      <c r="N121" s="6"/>
      <c r="O121" s="6"/>
      <c r="P121" s="6"/>
      <c r="Q121" s="6"/>
    </row>
    <row r="122" spans="1:17" s="8" customFormat="1" ht="76.5" x14ac:dyDescent="0.2">
      <c r="A122" s="65" t="s">
        <v>1074</v>
      </c>
      <c r="B122" s="16" t="s">
        <v>1169</v>
      </c>
      <c r="C122" s="6" t="s">
        <v>31</v>
      </c>
      <c r="D122" s="6" t="s">
        <v>1467</v>
      </c>
      <c r="E122" s="16" t="s">
        <v>1170</v>
      </c>
      <c r="F122" s="7" t="s">
        <v>1196</v>
      </c>
      <c r="G122" s="9">
        <v>43438</v>
      </c>
      <c r="H122" s="6"/>
      <c r="I122" s="96">
        <v>165000</v>
      </c>
      <c r="J122" s="6">
        <v>0</v>
      </c>
      <c r="K122" s="6" t="s">
        <v>1175</v>
      </c>
      <c r="L122" s="6" t="s">
        <v>34</v>
      </c>
      <c r="M122" s="6"/>
      <c r="N122" s="6"/>
      <c r="O122" s="6"/>
      <c r="P122" s="6"/>
      <c r="Q122" s="6"/>
    </row>
    <row r="123" spans="1:17" s="8" customFormat="1" ht="76.5" x14ac:dyDescent="0.2">
      <c r="A123" s="65" t="s">
        <v>1075</v>
      </c>
      <c r="B123" s="16" t="s">
        <v>1171</v>
      </c>
      <c r="C123" s="6" t="s">
        <v>31</v>
      </c>
      <c r="D123" s="6" t="s">
        <v>1467</v>
      </c>
      <c r="E123" s="16" t="s">
        <v>1172</v>
      </c>
      <c r="F123" s="7" t="s">
        <v>1197</v>
      </c>
      <c r="G123" s="9">
        <v>43438</v>
      </c>
      <c r="H123" s="6"/>
      <c r="I123" s="96">
        <v>120500</v>
      </c>
      <c r="J123" s="6">
        <v>0</v>
      </c>
      <c r="K123" s="6" t="s">
        <v>1175</v>
      </c>
      <c r="L123" s="6" t="s">
        <v>34</v>
      </c>
      <c r="M123" s="6"/>
      <c r="N123" s="6"/>
      <c r="O123" s="6"/>
      <c r="P123" s="6"/>
      <c r="Q123" s="6"/>
    </row>
    <row r="124" spans="1:17" s="8" customFormat="1" ht="76.5" x14ac:dyDescent="0.2">
      <c r="A124" s="65" t="s">
        <v>1076</v>
      </c>
      <c r="B124" s="16" t="s">
        <v>1173</v>
      </c>
      <c r="C124" s="6" t="s">
        <v>31</v>
      </c>
      <c r="D124" s="6" t="s">
        <v>1467</v>
      </c>
      <c r="E124" s="16" t="s">
        <v>1174</v>
      </c>
      <c r="F124" s="7" t="s">
        <v>1198</v>
      </c>
      <c r="G124" s="9">
        <v>43438</v>
      </c>
      <c r="H124" s="6"/>
      <c r="I124" s="96">
        <v>240000</v>
      </c>
      <c r="J124" s="6">
        <v>0</v>
      </c>
      <c r="K124" s="6" t="s">
        <v>1175</v>
      </c>
      <c r="L124" s="6" t="s">
        <v>34</v>
      </c>
      <c r="M124" s="6"/>
      <c r="N124" s="6"/>
      <c r="O124" s="6"/>
      <c r="P124" s="6"/>
      <c r="Q124" s="6"/>
    </row>
    <row r="125" spans="1:17" s="8" customFormat="1" ht="89.25" x14ac:dyDescent="0.2">
      <c r="A125" s="69" t="s">
        <v>1417</v>
      </c>
      <c r="B125" s="16" t="s">
        <v>1530</v>
      </c>
      <c r="C125" s="6" t="s">
        <v>31</v>
      </c>
      <c r="D125" s="6" t="s">
        <v>1467</v>
      </c>
      <c r="E125" s="16" t="s">
        <v>1531</v>
      </c>
      <c r="F125" s="7" t="s">
        <v>1532</v>
      </c>
      <c r="G125" s="9">
        <v>44810</v>
      </c>
      <c r="H125" s="6"/>
      <c r="I125" s="96">
        <v>750000</v>
      </c>
      <c r="J125" s="6"/>
      <c r="K125" s="6" t="s">
        <v>1533</v>
      </c>
      <c r="L125" s="6" t="s">
        <v>34</v>
      </c>
      <c r="M125" s="6"/>
      <c r="N125" s="6"/>
      <c r="O125" s="6"/>
      <c r="P125" s="6"/>
      <c r="Q125" s="6"/>
    </row>
    <row r="126" spans="1:17" s="8" customFormat="1" ht="89.25" x14ac:dyDescent="0.2">
      <c r="A126" s="69" t="s">
        <v>1077</v>
      </c>
      <c r="B126" s="16" t="s">
        <v>1530</v>
      </c>
      <c r="C126" s="6" t="s">
        <v>31</v>
      </c>
      <c r="D126" s="6" t="s">
        <v>1467</v>
      </c>
      <c r="E126" s="16" t="s">
        <v>1534</v>
      </c>
      <c r="F126" s="7" t="s">
        <v>1535</v>
      </c>
      <c r="G126" s="9">
        <v>44810</v>
      </c>
      <c r="H126" s="6"/>
      <c r="I126" s="96">
        <v>750000</v>
      </c>
      <c r="J126" s="6"/>
      <c r="K126" s="6" t="s">
        <v>1536</v>
      </c>
      <c r="L126" s="6" t="s">
        <v>34</v>
      </c>
      <c r="M126" s="6"/>
      <c r="N126" s="6"/>
      <c r="O126" s="6"/>
      <c r="P126" s="6"/>
      <c r="Q126" s="6"/>
    </row>
    <row r="127" spans="1:17" s="8" customFormat="1" ht="76.5" x14ac:dyDescent="0.2">
      <c r="A127" s="69" t="s">
        <v>1078</v>
      </c>
      <c r="B127" s="16" t="s">
        <v>1537</v>
      </c>
      <c r="C127" s="6" t="s">
        <v>31</v>
      </c>
      <c r="D127" s="6" t="s">
        <v>1467</v>
      </c>
      <c r="E127" s="16" t="s">
        <v>1538</v>
      </c>
      <c r="F127" s="7" t="s">
        <v>1539</v>
      </c>
      <c r="G127" s="9">
        <v>44810</v>
      </c>
      <c r="H127" s="6"/>
      <c r="I127" s="96">
        <v>157032.5</v>
      </c>
      <c r="J127" s="6"/>
      <c r="K127" s="6" t="s">
        <v>1540</v>
      </c>
      <c r="L127" s="6" t="s">
        <v>34</v>
      </c>
      <c r="M127" s="6"/>
      <c r="N127" s="6"/>
      <c r="O127" s="6"/>
      <c r="P127" s="6"/>
      <c r="Q127" s="6" t="s">
        <v>2080</v>
      </c>
    </row>
    <row r="128" spans="1:17" s="8" customFormat="1" ht="76.5" x14ac:dyDescent="0.2">
      <c r="A128" s="69" t="s">
        <v>1079</v>
      </c>
      <c r="B128" s="16" t="s">
        <v>1537</v>
      </c>
      <c r="C128" s="6" t="s">
        <v>31</v>
      </c>
      <c r="D128" s="6" t="s">
        <v>1467</v>
      </c>
      <c r="E128" s="16" t="s">
        <v>1538</v>
      </c>
      <c r="F128" s="7" t="s">
        <v>1541</v>
      </c>
      <c r="G128" s="9">
        <v>44810</v>
      </c>
      <c r="H128" s="6"/>
      <c r="I128" s="96">
        <v>157032.5</v>
      </c>
      <c r="J128" s="6"/>
      <c r="K128" s="6" t="s">
        <v>1540</v>
      </c>
      <c r="L128" s="6" t="s">
        <v>34</v>
      </c>
      <c r="M128" s="6"/>
      <c r="N128" s="6"/>
      <c r="O128" s="6"/>
      <c r="P128" s="6"/>
      <c r="Q128" s="6" t="s">
        <v>2080</v>
      </c>
    </row>
    <row r="129" spans="1:17" s="8" customFormat="1" ht="76.5" x14ac:dyDescent="0.2">
      <c r="A129" s="69" t="s">
        <v>1080</v>
      </c>
      <c r="B129" s="16" t="s">
        <v>302</v>
      </c>
      <c r="C129" s="6" t="s">
        <v>31</v>
      </c>
      <c r="D129" s="6" t="s">
        <v>1467</v>
      </c>
      <c r="E129" s="16" t="s">
        <v>1542</v>
      </c>
      <c r="F129" s="7" t="s">
        <v>1543</v>
      </c>
      <c r="G129" s="9">
        <v>44810</v>
      </c>
      <c r="H129" s="6"/>
      <c r="I129" s="96">
        <v>260000.56</v>
      </c>
      <c r="J129" s="6"/>
      <c r="K129" s="6" t="s">
        <v>1540</v>
      </c>
      <c r="L129" s="6" t="s">
        <v>34</v>
      </c>
      <c r="M129" s="6"/>
      <c r="N129" s="6"/>
      <c r="O129" s="6"/>
      <c r="P129" s="6"/>
      <c r="Q129" s="6"/>
    </row>
    <row r="130" spans="1:17" s="8" customFormat="1" ht="76.5" x14ac:dyDescent="0.2">
      <c r="A130" s="65" t="s">
        <v>1081</v>
      </c>
      <c r="B130" s="16" t="s">
        <v>2065</v>
      </c>
      <c r="C130" s="6" t="s">
        <v>31</v>
      </c>
      <c r="D130" s="6" t="s">
        <v>592</v>
      </c>
      <c r="E130" s="16" t="s">
        <v>2066</v>
      </c>
      <c r="F130" s="7" t="s">
        <v>2067</v>
      </c>
      <c r="G130" s="9">
        <v>45590</v>
      </c>
      <c r="H130" s="6"/>
      <c r="I130" s="96">
        <v>296010</v>
      </c>
      <c r="J130" s="6"/>
      <c r="K130" s="6" t="s">
        <v>2068</v>
      </c>
      <c r="L130" s="6" t="s">
        <v>34</v>
      </c>
      <c r="M130" s="6"/>
      <c r="N130" s="6"/>
      <c r="O130" s="6"/>
      <c r="P130" s="6"/>
      <c r="Q130" s="6" t="s">
        <v>2082</v>
      </c>
    </row>
    <row r="131" spans="1:17" s="8" customFormat="1" ht="12.75" x14ac:dyDescent="0.2">
      <c r="A131" s="152" t="s">
        <v>1176</v>
      </c>
      <c r="B131" s="153"/>
      <c r="C131" s="153"/>
      <c r="D131" s="153"/>
      <c r="E131" s="153"/>
      <c r="F131" s="153"/>
      <c r="G131" s="154"/>
      <c r="H131" s="6"/>
      <c r="I131" s="44">
        <f>SUM(I117:I130)</f>
        <v>4663000.46</v>
      </c>
      <c r="J131" s="44">
        <f>SUM(J117:J129)</f>
        <v>3500</v>
      </c>
      <c r="K131" s="6"/>
      <c r="L131" s="6"/>
      <c r="M131" s="6"/>
      <c r="N131" s="6"/>
      <c r="O131" s="6"/>
      <c r="P131" s="6"/>
      <c r="Q131" s="6"/>
    </row>
    <row r="132" spans="1:17" s="8" customFormat="1" ht="12.75" x14ac:dyDescent="0.2">
      <c r="A132" s="148" t="s">
        <v>148</v>
      </c>
      <c r="B132" s="148"/>
      <c r="C132" s="148"/>
      <c r="D132" s="148"/>
      <c r="E132" s="148"/>
      <c r="F132" s="148"/>
      <c r="G132" s="148"/>
      <c r="H132" s="148"/>
      <c r="I132" s="148"/>
      <c r="J132" s="148"/>
      <c r="K132" s="148"/>
      <c r="L132" s="148"/>
      <c r="M132" s="148"/>
      <c r="N132" s="148"/>
      <c r="O132" s="148"/>
      <c r="P132" s="148"/>
      <c r="Q132" s="148"/>
    </row>
    <row r="133" spans="1:17" s="45" customFormat="1" ht="76.5" x14ac:dyDescent="0.2">
      <c r="A133" s="66" t="s">
        <v>1081</v>
      </c>
      <c r="B133" s="15" t="s">
        <v>1181</v>
      </c>
      <c r="C133" s="6" t="s">
        <v>31</v>
      </c>
      <c r="D133" s="2" t="s">
        <v>1180</v>
      </c>
      <c r="E133" s="22" t="s">
        <v>1183</v>
      </c>
      <c r="F133" s="7" t="s">
        <v>1185</v>
      </c>
      <c r="G133" s="46">
        <v>42179</v>
      </c>
      <c r="H133" s="12"/>
      <c r="I133" s="21">
        <v>1103080</v>
      </c>
      <c r="J133" s="12">
        <v>0</v>
      </c>
      <c r="K133" s="2" t="s">
        <v>1187</v>
      </c>
      <c r="L133" s="6" t="s">
        <v>34</v>
      </c>
      <c r="M133" s="12"/>
      <c r="N133" s="12"/>
      <c r="O133" s="12"/>
      <c r="P133" s="12"/>
      <c r="Q133" s="12"/>
    </row>
    <row r="134" spans="1:17" s="45" customFormat="1" ht="76.5" x14ac:dyDescent="0.2">
      <c r="A134" s="66" t="s">
        <v>1082</v>
      </c>
      <c r="B134" s="15" t="s">
        <v>1182</v>
      </c>
      <c r="C134" s="6" t="s">
        <v>31</v>
      </c>
      <c r="D134" s="6" t="s">
        <v>1467</v>
      </c>
      <c r="E134" s="22" t="s">
        <v>1184</v>
      </c>
      <c r="F134" s="7" t="s">
        <v>1186</v>
      </c>
      <c r="G134" s="46">
        <v>42536</v>
      </c>
      <c r="H134" s="12"/>
      <c r="I134" s="21">
        <v>54000</v>
      </c>
      <c r="J134" s="12">
        <v>0</v>
      </c>
      <c r="K134" s="2" t="s">
        <v>1188</v>
      </c>
      <c r="L134" s="6" t="s">
        <v>34</v>
      </c>
      <c r="M134" s="12"/>
      <c r="N134" s="12"/>
      <c r="O134" s="12"/>
      <c r="P134" s="12"/>
      <c r="Q134" s="12"/>
    </row>
    <row r="135" spans="1:17" s="45" customFormat="1" ht="127.5" x14ac:dyDescent="0.2">
      <c r="A135" s="66" t="s">
        <v>1083</v>
      </c>
      <c r="B135" s="15" t="s">
        <v>463</v>
      </c>
      <c r="C135" s="6" t="s">
        <v>330</v>
      </c>
      <c r="D135" s="6" t="s">
        <v>929</v>
      </c>
      <c r="E135" s="22" t="s">
        <v>827</v>
      </c>
      <c r="F135" s="7" t="s">
        <v>560</v>
      </c>
      <c r="G135" s="46">
        <v>42514</v>
      </c>
      <c r="H135" s="12"/>
      <c r="I135" s="21">
        <v>13689.9</v>
      </c>
      <c r="J135" s="12">
        <v>0</v>
      </c>
      <c r="K135" s="2" t="s">
        <v>858</v>
      </c>
      <c r="L135" s="6" t="s">
        <v>34</v>
      </c>
      <c r="M135" s="12"/>
      <c r="N135" s="12"/>
      <c r="O135" s="12"/>
      <c r="P135" s="12"/>
      <c r="Q135" s="12"/>
    </row>
    <row r="136" spans="1:17" s="45" customFormat="1" ht="127.5" x14ac:dyDescent="0.2">
      <c r="A136" s="66" t="s">
        <v>1084</v>
      </c>
      <c r="B136" s="15" t="s">
        <v>464</v>
      </c>
      <c r="C136" s="6" t="s">
        <v>330</v>
      </c>
      <c r="D136" s="6" t="s">
        <v>929</v>
      </c>
      <c r="E136" s="22" t="s">
        <v>828</v>
      </c>
      <c r="F136" s="7" t="s">
        <v>561</v>
      </c>
      <c r="G136" s="46">
        <v>42514</v>
      </c>
      <c r="H136" s="12"/>
      <c r="I136" s="21">
        <v>23760</v>
      </c>
      <c r="J136" s="12">
        <v>0</v>
      </c>
      <c r="K136" s="2" t="s">
        <v>858</v>
      </c>
      <c r="L136" s="6" t="s">
        <v>34</v>
      </c>
      <c r="M136" s="12"/>
      <c r="N136" s="12"/>
      <c r="O136" s="12"/>
      <c r="P136" s="12"/>
      <c r="Q136" s="12"/>
    </row>
    <row r="137" spans="1:17" s="45" customFormat="1" ht="127.5" x14ac:dyDescent="0.2">
      <c r="A137" s="66" t="s">
        <v>1085</v>
      </c>
      <c r="B137" s="15" t="s">
        <v>451</v>
      </c>
      <c r="C137" s="6" t="s">
        <v>330</v>
      </c>
      <c r="D137" s="6" t="s">
        <v>929</v>
      </c>
      <c r="E137" s="22" t="s">
        <v>829</v>
      </c>
      <c r="F137" s="7" t="s">
        <v>562</v>
      </c>
      <c r="G137" s="46">
        <v>42514</v>
      </c>
      <c r="H137" s="12"/>
      <c r="I137" s="21">
        <v>17550.099999999999</v>
      </c>
      <c r="J137" s="12">
        <v>0</v>
      </c>
      <c r="K137" s="2" t="s">
        <v>858</v>
      </c>
      <c r="L137" s="6" t="s">
        <v>34</v>
      </c>
      <c r="M137" s="12"/>
      <c r="N137" s="12"/>
      <c r="O137" s="12"/>
      <c r="P137" s="12"/>
      <c r="Q137" s="12"/>
    </row>
    <row r="138" spans="1:17" s="8" customFormat="1" ht="76.5" x14ac:dyDescent="0.2">
      <c r="A138" s="7" t="s">
        <v>1117</v>
      </c>
      <c r="B138" s="6" t="s">
        <v>1086</v>
      </c>
      <c r="C138" s="6" t="s">
        <v>31</v>
      </c>
      <c r="D138" s="6" t="s">
        <v>1467</v>
      </c>
      <c r="E138" s="6" t="s">
        <v>797</v>
      </c>
      <c r="F138" s="7" t="s">
        <v>1095</v>
      </c>
      <c r="G138" s="9">
        <v>42957</v>
      </c>
      <c r="H138" s="6"/>
      <c r="I138" s="6">
        <v>9240</v>
      </c>
      <c r="J138" s="6">
        <v>0</v>
      </c>
      <c r="K138" s="6" t="s">
        <v>1060</v>
      </c>
      <c r="L138" s="6" t="s">
        <v>34</v>
      </c>
      <c r="M138" s="6"/>
      <c r="N138" s="6"/>
      <c r="O138" s="6"/>
      <c r="P138" s="6"/>
      <c r="Q138" s="6"/>
    </row>
    <row r="139" spans="1:17" s="8" customFormat="1" ht="76.5" x14ac:dyDescent="0.2">
      <c r="A139" s="7" t="s">
        <v>1120</v>
      </c>
      <c r="B139" s="6" t="s">
        <v>1087</v>
      </c>
      <c r="C139" s="6" t="s">
        <v>31</v>
      </c>
      <c r="D139" s="6" t="s">
        <v>1467</v>
      </c>
      <c r="E139" s="6" t="s">
        <v>1091</v>
      </c>
      <c r="F139" s="7" t="s">
        <v>1096</v>
      </c>
      <c r="G139" s="9">
        <v>42957</v>
      </c>
      <c r="H139" s="6"/>
      <c r="I139" s="6">
        <v>1146</v>
      </c>
      <c r="J139" s="6">
        <v>0</v>
      </c>
      <c r="K139" s="6" t="s">
        <v>1060</v>
      </c>
      <c r="L139" s="6" t="s">
        <v>34</v>
      </c>
      <c r="M139" s="6"/>
      <c r="N139" s="6"/>
      <c r="O139" s="6"/>
      <c r="P139" s="6"/>
      <c r="Q139" s="6"/>
    </row>
    <row r="140" spans="1:17" s="8" customFormat="1" ht="76.5" x14ac:dyDescent="0.2">
      <c r="A140" s="7" t="s">
        <v>1124</v>
      </c>
      <c r="B140" s="6" t="s">
        <v>1089</v>
      </c>
      <c r="C140" s="6" t="s">
        <v>31</v>
      </c>
      <c r="D140" s="6" t="s">
        <v>1467</v>
      </c>
      <c r="E140" s="6" t="s">
        <v>1092</v>
      </c>
      <c r="F140" s="7" t="s">
        <v>1097</v>
      </c>
      <c r="G140" s="9">
        <v>42957</v>
      </c>
      <c r="H140" s="6"/>
      <c r="I140" s="6">
        <v>6600</v>
      </c>
      <c r="J140" s="6">
        <v>0</v>
      </c>
      <c r="K140" s="6" t="s">
        <v>1060</v>
      </c>
      <c r="L140" s="6" t="s">
        <v>34</v>
      </c>
      <c r="M140" s="6"/>
      <c r="N140" s="6"/>
      <c r="O140" s="6"/>
      <c r="P140" s="6"/>
      <c r="Q140" s="6"/>
    </row>
    <row r="141" spans="1:17" s="8" customFormat="1" ht="76.5" x14ac:dyDescent="0.2">
      <c r="A141" s="7" t="s">
        <v>1140</v>
      </c>
      <c r="B141" s="6" t="s">
        <v>1100</v>
      </c>
      <c r="C141" s="6" t="s">
        <v>31</v>
      </c>
      <c r="D141" s="6" t="s">
        <v>1115</v>
      </c>
      <c r="E141" s="6"/>
      <c r="F141" s="7" t="s">
        <v>1101</v>
      </c>
      <c r="G141" s="9">
        <v>42734</v>
      </c>
      <c r="H141" s="6"/>
      <c r="I141" s="89">
        <v>120000</v>
      </c>
      <c r="J141" s="6">
        <v>0</v>
      </c>
      <c r="K141" s="6" t="s">
        <v>1102</v>
      </c>
      <c r="L141" s="6" t="s">
        <v>34</v>
      </c>
      <c r="M141" s="6"/>
      <c r="N141" s="6"/>
      <c r="O141" s="6"/>
      <c r="P141" s="6"/>
      <c r="Q141" s="6"/>
    </row>
    <row r="142" spans="1:17" s="8" customFormat="1" ht="165.75" x14ac:dyDescent="0.2">
      <c r="A142" s="6" t="s">
        <v>997</v>
      </c>
      <c r="B142" s="6" t="s">
        <v>1103</v>
      </c>
      <c r="C142" s="6" t="s">
        <v>31</v>
      </c>
      <c r="D142" s="6" t="s">
        <v>1105</v>
      </c>
      <c r="E142" s="6" t="s">
        <v>1104</v>
      </c>
      <c r="F142" s="7" t="s">
        <v>1101</v>
      </c>
      <c r="G142" s="9">
        <v>42734</v>
      </c>
      <c r="H142" s="6"/>
      <c r="I142" s="89">
        <v>91700</v>
      </c>
      <c r="J142" s="6">
        <v>0</v>
      </c>
      <c r="K142" s="6" t="s">
        <v>1102</v>
      </c>
      <c r="L142" s="6" t="s">
        <v>34</v>
      </c>
      <c r="M142" s="6"/>
      <c r="N142" s="6"/>
      <c r="O142" s="6"/>
      <c r="P142" s="6"/>
      <c r="Q142" s="6"/>
    </row>
    <row r="143" spans="1:17" s="8" customFormat="1" ht="89.25" x14ac:dyDescent="0.2">
      <c r="A143" s="6" t="s">
        <v>998</v>
      </c>
      <c r="B143" s="6" t="s">
        <v>1039</v>
      </c>
      <c r="C143" s="6" t="s">
        <v>31</v>
      </c>
      <c r="D143" s="6" t="s">
        <v>1115</v>
      </c>
      <c r="E143" s="6" t="s">
        <v>1106</v>
      </c>
      <c r="F143" s="7" t="s">
        <v>1101</v>
      </c>
      <c r="G143" s="9">
        <v>42734</v>
      </c>
      <c r="H143" s="6"/>
      <c r="I143" s="89">
        <v>20520</v>
      </c>
      <c r="J143" s="6">
        <v>0</v>
      </c>
      <c r="K143" s="6" t="s">
        <v>1102</v>
      </c>
      <c r="L143" s="6" t="s">
        <v>34</v>
      </c>
      <c r="M143" s="6"/>
      <c r="N143" s="6"/>
      <c r="O143" s="6"/>
      <c r="P143" s="6"/>
      <c r="Q143" s="6"/>
    </row>
    <row r="144" spans="1:17" s="8" customFormat="1" ht="76.5" x14ac:dyDescent="0.2">
      <c r="A144" s="6" t="s">
        <v>999</v>
      </c>
      <c r="B144" s="6" t="s">
        <v>1107</v>
      </c>
      <c r="C144" s="6" t="s">
        <v>31</v>
      </c>
      <c r="D144" s="6" t="s">
        <v>1115</v>
      </c>
      <c r="E144" s="6" t="s">
        <v>229</v>
      </c>
      <c r="F144" s="7" t="s">
        <v>1101</v>
      </c>
      <c r="G144" s="9">
        <v>42734</v>
      </c>
      <c r="H144" s="6"/>
      <c r="I144" s="89">
        <v>6200</v>
      </c>
      <c r="J144" s="6">
        <v>0</v>
      </c>
      <c r="K144" s="6" t="s">
        <v>1102</v>
      </c>
      <c r="L144" s="6" t="s">
        <v>34</v>
      </c>
      <c r="M144" s="6"/>
      <c r="N144" s="6"/>
      <c r="O144" s="6"/>
      <c r="P144" s="6"/>
      <c r="Q144" s="6"/>
    </row>
    <row r="145" spans="1:17" s="8" customFormat="1" ht="76.5" x14ac:dyDescent="0.2">
      <c r="A145" s="6" t="s">
        <v>1000</v>
      </c>
      <c r="B145" s="6" t="s">
        <v>1108</v>
      </c>
      <c r="C145" s="6" t="s">
        <v>31</v>
      </c>
      <c r="D145" s="6" t="s">
        <v>1115</v>
      </c>
      <c r="E145" s="6" t="s">
        <v>1109</v>
      </c>
      <c r="F145" s="7" t="s">
        <v>1101</v>
      </c>
      <c r="G145" s="9">
        <v>42734</v>
      </c>
      <c r="H145" s="6"/>
      <c r="I145" s="89">
        <v>1580</v>
      </c>
      <c r="J145" s="6">
        <v>0</v>
      </c>
      <c r="K145" s="6" t="s">
        <v>1102</v>
      </c>
      <c r="L145" s="6" t="s">
        <v>34</v>
      </c>
      <c r="M145" s="6"/>
      <c r="N145" s="6"/>
      <c r="O145" s="6"/>
      <c r="P145" s="6"/>
      <c r="Q145" s="6"/>
    </row>
    <row r="146" spans="1:17" s="8" customFormat="1" ht="76.5" x14ac:dyDescent="0.2">
      <c r="A146" s="6" t="s">
        <v>1141</v>
      </c>
      <c r="B146" s="6" t="s">
        <v>1110</v>
      </c>
      <c r="C146" s="6" t="s">
        <v>31</v>
      </c>
      <c r="D146" s="6" t="s">
        <v>1114</v>
      </c>
      <c r="E146" s="6"/>
      <c r="F146" s="7" t="s">
        <v>1111</v>
      </c>
      <c r="G146" s="9">
        <v>42734</v>
      </c>
      <c r="H146" s="6"/>
      <c r="I146" s="89">
        <v>149861</v>
      </c>
      <c r="J146" s="6">
        <v>0</v>
      </c>
      <c r="K146" s="6" t="s">
        <v>1112</v>
      </c>
      <c r="L146" s="6" t="s">
        <v>34</v>
      </c>
      <c r="M146" s="6"/>
      <c r="N146" s="6"/>
      <c r="O146" s="6"/>
      <c r="P146" s="6"/>
      <c r="Q146" s="6"/>
    </row>
    <row r="147" spans="1:17" s="8" customFormat="1" ht="114.75" x14ac:dyDescent="0.2">
      <c r="A147" s="6" t="s">
        <v>997</v>
      </c>
      <c r="B147" s="6" t="s">
        <v>1103</v>
      </c>
      <c r="C147" s="6" t="s">
        <v>31</v>
      </c>
      <c r="D147" s="6" t="s">
        <v>1114</v>
      </c>
      <c r="E147" s="6" t="s">
        <v>1113</v>
      </c>
      <c r="F147" s="7" t="s">
        <v>1111</v>
      </c>
      <c r="G147" s="9">
        <v>42734</v>
      </c>
      <c r="H147" s="6"/>
      <c r="I147" s="89">
        <v>99900</v>
      </c>
      <c r="J147" s="6">
        <v>0</v>
      </c>
      <c r="K147" s="6" t="s">
        <v>1112</v>
      </c>
      <c r="L147" s="6" t="s">
        <v>34</v>
      </c>
      <c r="M147" s="6"/>
      <c r="N147" s="6"/>
      <c r="O147" s="6"/>
      <c r="P147" s="6"/>
      <c r="Q147" s="6"/>
    </row>
    <row r="148" spans="1:17" s="8" customFormat="1" ht="76.5" x14ac:dyDescent="0.2">
      <c r="A148" s="6" t="s">
        <v>998</v>
      </c>
      <c r="B148" s="6" t="s">
        <v>1039</v>
      </c>
      <c r="C148" s="6" t="s">
        <v>31</v>
      </c>
      <c r="D148" s="6" t="s">
        <v>1114</v>
      </c>
      <c r="E148" s="6" t="s">
        <v>1116</v>
      </c>
      <c r="F148" s="7" t="s">
        <v>1111</v>
      </c>
      <c r="G148" s="9">
        <v>42734</v>
      </c>
      <c r="H148" s="6"/>
      <c r="I148" s="89">
        <v>41862</v>
      </c>
      <c r="J148" s="6">
        <v>0</v>
      </c>
      <c r="K148" s="6" t="s">
        <v>1112</v>
      </c>
      <c r="L148" s="6" t="s">
        <v>34</v>
      </c>
      <c r="M148" s="6"/>
      <c r="N148" s="6"/>
      <c r="O148" s="6"/>
      <c r="P148" s="6"/>
      <c r="Q148" s="6"/>
    </row>
    <row r="149" spans="1:17" s="8" customFormat="1" ht="76.5" x14ac:dyDescent="0.2">
      <c r="A149" s="6" t="s">
        <v>999</v>
      </c>
      <c r="B149" s="6" t="s">
        <v>1107</v>
      </c>
      <c r="C149" s="6" t="s">
        <v>31</v>
      </c>
      <c r="D149" s="6" t="s">
        <v>1114</v>
      </c>
      <c r="E149" s="6" t="s">
        <v>229</v>
      </c>
      <c r="F149" s="7" t="s">
        <v>1111</v>
      </c>
      <c r="G149" s="9">
        <v>42734</v>
      </c>
      <c r="H149" s="6"/>
      <c r="I149" s="89">
        <v>5800</v>
      </c>
      <c r="J149" s="6">
        <v>0</v>
      </c>
      <c r="K149" s="6" t="s">
        <v>1112</v>
      </c>
      <c r="L149" s="6" t="s">
        <v>34</v>
      </c>
      <c r="M149" s="6"/>
      <c r="N149" s="6"/>
      <c r="O149" s="6"/>
      <c r="P149" s="6"/>
      <c r="Q149" s="6"/>
    </row>
    <row r="150" spans="1:17" s="8" customFormat="1" ht="76.5" x14ac:dyDescent="0.2">
      <c r="A150" s="6" t="s">
        <v>1000</v>
      </c>
      <c r="B150" s="6" t="s">
        <v>1108</v>
      </c>
      <c r="C150" s="6" t="s">
        <v>31</v>
      </c>
      <c r="D150" s="6" t="s">
        <v>1114</v>
      </c>
      <c r="E150" s="6" t="s">
        <v>1109</v>
      </c>
      <c r="F150" s="7" t="s">
        <v>1111</v>
      </c>
      <c r="G150" s="9">
        <v>42734</v>
      </c>
      <c r="H150" s="6"/>
      <c r="I150" s="89">
        <v>2299</v>
      </c>
      <c r="J150" s="6">
        <v>0</v>
      </c>
      <c r="K150" s="6" t="s">
        <v>1112</v>
      </c>
      <c r="L150" s="6" t="s">
        <v>34</v>
      </c>
      <c r="M150" s="6"/>
      <c r="N150" s="6"/>
      <c r="O150" s="6"/>
      <c r="P150" s="6"/>
      <c r="Q150" s="6"/>
    </row>
    <row r="151" spans="1:17" s="8" customFormat="1" ht="76.5" x14ac:dyDescent="0.2">
      <c r="A151" s="6" t="s">
        <v>1877</v>
      </c>
      <c r="B151" s="6" t="s">
        <v>1119</v>
      </c>
      <c r="C151" s="6" t="s">
        <v>31</v>
      </c>
      <c r="D151" s="6" t="s">
        <v>1125</v>
      </c>
      <c r="E151" s="6"/>
      <c r="F151" s="7" t="s">
        <v>1122</v>
      </c>
      <c r="G151" s="9">
        <v>42734</v>
      </c>
      <c r="H151" s="6"/>
      <c r="I151" s="89">
        <v>149861</v>
      </c>
      <c r="J151" s="6">
        <v>0</v>
      </c>
      <c r="K151" s="6" t="s">
        <v>1118</v>
      </c>
      <c r="L151" s="6" t="s">
        <v>34</v>
      </c>
      <c r="M151" s="6"/>
      <c r="N151" s="6"/>
      <c r="O151" s="6"/>
      <c r="P151" s="6"/>
      <c r="Q151" s="6"/>
    </row>
    <row r="152" spans="1:17" s="8" customFormat="1" ht="114.75" x14ac:dyDescent="0.2">
      <c r="A152" s="6" t="s">
        <v>997</v>
      </c>
      <c r="B152" s="6" t="s">
        <v>1103</v>
      </c>
      <c r="C152" s="6" t="s">
        <v>31</v>
      </c>
      <c r="D152" s="6" t="s">
        <v>1125</v>
      </c>
      <c r="E152" s="6" t="s">
        <v>1113</v>
      </c>
      <c r="F152" s="7" t="s">
        <v>1122</v>
      </c>
      <c r="G152" s="9">
        <v>42734</v>
      </c>
      <c r="H152" s="6"/>
      <c r="I152" s="89">
        <v>99900</v>
      </c>
      <c r="J152" s="6">
        <v>0</v>
      </c>
      <c r="K152" s="6" t="s">
        <v>1118</v>
      </c>
      <c r="L152" s="6" t="s">
        <v>34</v>
      </c>
      <c r="M152" s="6"/>
      <c r="N152" s="6"/>
      <c r="O152" s="6"/>
      <c r="P152" s="6"/>
      <c r="Q152" s="6"/>
    </row>
    <row r="153" spans="1:17" s="8" customFormat="1" ht="76.5" x14ac:dyDescent="0.2">
      <c r="A153" s="6" t="s">
        <v>998</v>
      </c>
      <c r="B153" s="6" t="s">
        <v>1039</v>
      </c>
      <c r="C153" s="6" t="s">
        <v>31</v>
      </c>
      <c r="D153" s="6" t="s">
        <v>1125</v>
      </c>
      <c r="E153" s="6" t="s">
        <v>1116</v>
      </c>
      <c r="F153" s="7" t="s">
        <v>1122</v>
      </c>
      <c r="G153" s="9">
        <v>42734</v>
      </c>
      <c r="H153" s="6"/>
      <c r="I153" s="89">
        <v>41862</v>
      </c>
      <c r="J153" s="6">
        <v>0</v>
      </c>
      <c r="K153" s="6" t="s">
        <v>1118</v>
      </c>
      <c r="L153" s="6" t="s">
        <v>34</v>
      </c>
      <c r="M153" s="6"/>
      <c r="N153" s="6"/>
      <c r="O153" s="6"/>
      <c r="P153" s="6"/>
      <c r="Q153" s="6"/>
    </row>
    <row r="154" spans="1:17" s="8" customFormat="1" ht="76.5" x14ac:dyDescent="0.2">
      <c r="A154" s="6" t="s">
        <v>999</v>
      </c>
      <c r="B154" s="6" t="s">
        <v>1107</v>
      </c>
      <c r="C154" s="6" t="s">
        <v>31</v>
      </c>
      <c r="D154" s="6" t="s">
        <v>1125</v>
      </c>
      <c r="E154" s="6" t="s">
        <v>229</v>
      </c>
      <c r="F154" s="7" t="s">
        <v>1122</v>
      </c>
      <c r="G154" s="9">
        <v>42734</v>
      </c>
      <c r="H154" s="6"/>
      <c r="I154" s="89">
        <v>5800</v>
      </c>
      <c r="J154" s="6">
        <v>0</v>
      </c>
      <c r="K154" s="6" t="s">
        <v>1118</v>
      </c>
      <c r="L154" s="6" t="s">
        <v>34</v>
      </c>
      <c r="M154" s="6"/>
      <c r="N154" s="6"/>
      <c r="O154" s="6"/>
      <c r="P154" s="6"/>
      <c r="Q154" s="6"/>
    </row>
    <row r="155" spans="1:17" s="8" customFormat="1" ht="76.5" x14ac:dyDescent="0.2">
      <c r="A155" s="6" t="s">
        <v>1000</v>
      </c>
      <c r="B155" s="6" t="s">
        <v>1108</v>
      </c>
      <c r="C155" s="6" t="s">
        <v>31</v>
      </c>
      <c r="D155" s="6" t="s">
        <v>1125</v>
      </c>
      <c r="E155" s="6" t="s">
        <v>1109</v>
      </c>
      <c r="F155" s="7" t="s">
        <v>1122</v>
      </c>
      <c r="G155" s="9">
        <v>42734</v>
      </c>
      <c r="H155" s="6"/>
      <c r="I155" s="89">
        <v>2299</v>
      </c>
      <c r="J155" s="6">
        <v>0</v>
      </c>
      <c r="K155" s="6" t="s">
        <v>1118</v>
      </c>
      <c r="L155" s="6" t="s">
        <v>34</v>
      </c>
      <c r="M155" s="6"/>
      <c r="N155" s="6"/>
      <c r="O155" s="6"/>
      <c r="P155" s="6"/>
      <c r="Q155" s="6"/>
    </row>
    <row r="156" spans="1:17" s="8" customFormat="1" ht="76.5" x14ac:dyDescent="0.2">
      <c r="A156" s="6" t="s">
        <v>1878</v>
      </c>
      <c r="B156" s="6" t="s">
        <v>1121</v>
      </c>
      <c r="C156" s="6" t="s">
        <v>31</v>
      </c>
      <c r="D156" s="6" t="s">
        <v>1126</v>
      </c>
      <c r="E156" s="6"/>
      <c r="F156" s="7" t="s">
        <v>1123</v>
      </c>
      <c r="G156" s="9">
        <v>42734</v>
      </c>
      <c r="H156" s="6"/>
      <c r="I156" s="89">
        <v>150000</v>
      </c>
      <c r="J156" s="6">
        <v>0</v>
      </c>
      <c r="K156" s="6" t="s">
        <v>1102</v>
      </c>
      <c r="L156" s="6" t="s">
        <v>34</v>
      </c>
      <c r="M156" s="6"/>
      <c r="N156" s="6"/>
      <c r="O156" s="6"/>
      <c r="P156" s="6"/>
      <c r="Q156" s="6"/>
    </row>
    <row r="157" spans="1:17" s="8" customFormat="1" ht="76.5" x14ac:dyDescent="0.2">
      <c r="A157" s="6" t="s">
        <v>1879</v>
      </c>
      <c r="B157" s="6" t="s">
        <v>1127</v>
      </c>
      <c r="C157" s="6" t="s">
        <v>31</v>
      </c>
      <c r="D157" s="6" t="s">
        <v>1128</v>
      </c>
      <c r="E157" s="6"/>
      <c r="F157" s="7" t="s">
        <v>1129</v>
      </c>
      <c r="G157" s="9">
        <v>43096</v>
      </c>
      <c r="H157" s="6"/>
      <c r="I157" s="89">
        <v>600000</v>
      </c>
      <c r="J157" s="6">
        <v>0</v>
      </c>
      <c r="K157" s="6" t="s">
        <v>1130</v>
      </c>
      <c r="L157" s="6" t="s">
        <v>34</v>
      </c>
      <c r="M157" s="6"/>
      <c r="N157" s="6"/>
      <c r="O157" s="6"/>
      <c r="P157" s="6"/>
      <c r="Q157" s="6"/>
    </row>
    <row r="158" spans="1:17" s="8" customFormat="1" ht="76.5" x14ac:dyDescent="0.2">
      <c r="A158" s="6" t="s">
        <v>997</v>
      </c>
      <c r="B158" s="6" t="s">
        <v>1039</v>
      </c>
      <c r="C158" s="6" t="s">
        <v>31</v>
      </c>
      <c r="D158" s="6" t="s">
        <v>1128</v>
      </c>
      <c r="E158" s="6" t="s">
        <v>1131</v>
      </c>
      <c r="F158" s="7" t="s">
        <v>1129</v>
      </c>
      <c r="G158" s="9">
        <v>43096</v>
      </c>
      <c r="H158" s="6"/>
      <c r="I158" s="89">
        <v>235000</v>
      </c>
      <c r="J158" s="6">
        <v>0</v>
      </c>
      <c r="K158" s="6" t="s">
        <v>1130</v>
      </c>
      <c r="L158" s="6" t="s">
        <v>34</v>
      </c>
      <c r="M158" s="6"/>
      <c r="N158" s="6"/>
      <c r="O158" s="6"/>
      <c r="P158" s="6"/>
      <c r="Q158" s="6"/>
    </row>
    <row r="159" spans="1:17" s="8" customFormat="1" ht="76.5" x14ac:dyDescent="0.2">
      <c r="A159" s="6" t="s">
        <v>998</v>
      </c>
      <c r="B159" s="6" t="s">
        <v>453</v>
      </c>
      <c r="C159" s="6" t="s">
        <v>31</v>
      </c>
      <c r="D159" s="6" t="s">
        <v>1128</v>
      </c>
      <c r="E159" s="6" t="s">
        <v>1132</v>
      </c>
      <c r="F159" s="7" t="s">
        <v>1129</v>
      </c>
      <c r="G159" s="9">
        <v>43096</v>
      </c>
      <c r="H159" s="6"/>
      <c r="I159" s="89">
        <v>9370</v>
      </c>
      <c r="J159" s="6">
        <v>0</v>
      </c>
      <c r="K159" s="6" t="s">
        <v>1130</v>
      </c>
      <c r="L159" s="6" t="s">
        <v>34</v>
      </c>
      <c r="M159" s="6"/>
      <c r="N159" s="6"/>
      <c r="O159" s="6"/>
      <c r="P159" s="6"/>
      <c r="Q159" s="6"/>
    </row>
    <row r="160" spans="1:17" s="8" customFormat="1" ht="76.5" x14ac:dyDescent="0.2">
      <c r="A160" s="6" t="s">
        <v>999</v>
      </c>
      <c r="B160" s="6" t="s">
        <v>464</v>
      </c>
      <c r="C160" s="6" t="s">
        <v>31</v>
      </c>
      <c r="D160" s="6" t="s">
        <v>1128</v>
      </c>
      <c r="E160" s="6" t="s">
        <v>1133</v>
      </c>
      <c r="F160" s="7" t="s">
        <v>1129</v>
      </c>
      <c r="G160" s="9">
        <v>43096</v>
      </c>
      <c r="H160" s="6"/>
      <c r="I160" s="89">
        <v>29537</v>
      </c>
      <c r="J160" s="6">
        <v>0</v>
      </c>
      <c r="K160" s="6" t="s">
        <v>1130</v>
      </c>
      <c r="L160" s="6" t="s">
        <v>34</v>
      </c>
      <c r="M160" s="6"/>
      <c r="N160" s="6"/>
      <c r="O160" s="6"/>
      <c r="P160" s="6"/>
      <c r="Q160" s="6"/>
    </row>
    <row r="161" spans="1:17" s="8" customFormat="1" ht="76.5" x14ac:dyDescent="0.2">
      <c r="A161" s="6" t="s">
        <v>1000</v>
      </c>
      <c r="B161" s="6" t="s">
        <v>451</v>
      </c>
      <c r="C161" s="6" t="s">
        <v>31</v>
      </c>
      <c r="D161" s="6" t="s">
        <v>1128</v>
      </c>
      <c r="E161" s="6" t="s">
        <v>1134</v>
      </c>
      <c r="F161" s="7" t="s">
        <v>1129</v>
      </c>
      <c r="G161" s="9">
        <v>43096</v>
      </c>
      <c r="H161" s="6"/>
      <c r="I161" s="89">
        <v>68952</v>
      </c>
      <c r="J161" s="6">
        <v>0</v>
      </c>
      <c r="K161" s="6" t="s">
        <v>1130</v>
      </c>
      <c r="L161" s="6" t="s">
        <v>34</v>
      </c>
      <c r="M161" s="6"/>
      <c r="N161" s="6"/>
      <c r="O161" s="6"/>
      <c r="P161" s="6"/>
      <c r="Q161" s="6"/>
    </row>
    <row r="162" spans="1:17" s="8" customFormat="1" ht="76.5" x14ac:dyDescent="0.2">
      <c r="A162" s="6" t="s">
        <v>1001</v>
      </c>
      <c r="B162" s="6" t="s">
        <v>402</v>
      </c>
      <c r="C162" s="6" t="s">
        <v>31</v>
      </c>
      <c r="D162" s="6" t="s">
        <v>1128</v>
      </c>
      <c r="E162" s="6" t="s">
        <v>1135</v>
      </c>
      <c r="F162" s="7" t="s">
        <v>1129</v>
      </c>
      <c r="G162" s="9">
        <v>43096</v>
      </c>
      <c r="H162" s="6"/>
      <c r="I162" s="89">
        <v>15176</v>
      </c>
      <c r="J162" s="6">
        <v>0</v>
      </c>
      <c r="K162" s="6" t="s">
        <v>1130</v>
      </c>
      <c r="L162" s="6" t="s">
        <v>34</v>
      </c>
      <c r="M162" s="6"/>
      <c r="N162" s="6"/>
      <c r="O162" s="6"/>
      <c r="P162" s="6"/>
      <c r="Q162" s="6"/>
    </row>
    <row r="163" spans="1:17" s="8" customFormat="1" ht="76.5" x14ac:dyDescent="0.2">
      <c r="A163" s="6" t="s">
        <v>1002</v>
      </c>
      <c r="B163" s="6" t="s">
        <v>1136</v>
      </c>
      <c r="C163" s="6" t="s">
        <v>31</v>
      </c>
      <c r="D163" s="6" t="s">
        <v>1128</v>
      </c>
      <c r="E163" s="6" t="s">
        <v>1137</v>
      </c>
      <c r="F163" s="7" t="s">
        <v>1129</v>
      </c>
      <c r="G163" s="9">
        <v>43096</v>
      </c>
      <c r="H163" s="6"/>
      <c r="I163" s="89">
        <v>30910</v>
      </c>
      <c r="J163" s="6">
        <v>0</v>
      </c>
      <c r="K163" s="6" t="s">
        <v>1130</v>
      </c>
      <c r="L163" s="6" t="s">
        <v>34</v>
      </c>
      <c r="M163" s="6"/>
      <c r="N163" s="6"/>
      <c r="O163" s="6"/>
      <c r="P163" s="6"/>
      <c r="Q163" s="6"/>
    </row>
    <row r="164" spans="1:17" s="8" customFormat="1" ht="76.5" x14ac:dyDescent="0.2">
      <c r="A164" s="6" t="s">
        <v>1003</v>
      </c>
      <c r="B164" s="6" t="s">
        <v>451</v>
      </c>
      <c r="C164" s="6" t="s">
        <v>31</v>
      </c>
      <c r="D164" s="6" t="s">
        <v>1128</v>
      </c>
      <c r="E164" s="6" t="s">
        <v>1138</v>
      </c>
      <c r="F164" s="7" t="s">
        <v>1129</v>
      </c>
      <c r="G164" s="9">
        <v>43096</v>
      </c>
      <c r="H164" s="6"/>
      <c r="I164" s="89">
        <v>49295</v>
      </c>
      <c r="J164" s="6">
        <v>0</v>
      </c>
      <c r="K164" s="6" t="s">
        <v>1130</v>
      </c>
      <c r="L164" s="6" t="s">
        <v>34</v>
      </c>
      <c r="M164" s="6"/>
      <c r="N164" s="6"/>
      <c r="O164" s="6"/>
      <c r="P164" s="6"/>
      <c r="Q164" s="6"/>
    </row>
    <row r="165" spans="1:17" s="8" customFormat="1" ht="114.75" x14ac:dyDescent="0.2">
      <c r="A165" s="6" t="s">
        <v>1004</v>
      </c>
      <c r="B165" s="6" t="s">
        <v>429</v>
      </c>
      <c r="C165" s="6" t="s">
        <v>31</v>
      </c>
      <c r="D165" s="6" t="s">
        <v>1128</v>
      </c>
      <c r="E165" s="6" t="s">
        <v>1139</v>
      </c>
      <c r="F165" s="7" t="s">
        <v>1129</v>
      </c>
      <c r="G165" s="9">
        <v>43096</v>
      </c>
      <c r="H165" s="6"/>
      <c r="I165" s="89">
        <v>161760</v>
      </c>
      <c r="J165" s="6">
        <v>0</v>
      </c>
      <c r="K165" s="6" t="s">
        <v>1130</v>
      </c>
      <c r="L165" s="6" t="s">
        <v>34</v>
      </c>
      <c r="M165" s="6"/>
      <c r="N165" s="6"/>
      <c r="O165" s="6"/>
      <c r="P165" s="6"/>
      <c r="Q165" s="6"/>
    </row>
    <row r="166" spans="1:17" s="8" customFormat="1" ht="76.5" x14ac:dyDescent="0.2">
      <c r="A166" s="6" t="s">
        <v>1880</v>
      </c>
      <c r="B166" s="6" t="s">
        <v>1090</v>
      </c>
      <c r="C166" s="6" t="s">
        <v>31</v>
      </c>
      <c r="D166" s="6" t="s">
        <v>1467</v>
      </c>
      <c r="E166" s="6" t="s">
        <v>1093</v>
      </c>
      <c r="F166" s="7" t="s">
        <v>1098</v>
      </c>
      <c r="G166" s="9">
        <v>42957</v>
      </c>
      <c r="H166" s="6"/>
      <c r="I166" s="6">
        <v>35000</v>
      </c>
      <c r="J166" s="6">
        <v>0</v>
      </c>
      <c r="K166" s="6" t="s">
        <v>1060</v>
      </c>
      <c r="L166" s="6" t="s">
        <v>34</v>
      </c>
      <c r="M166" s="6"/>
      <c r="N166" s="6"/>
      <c r="O166" s="6"/>
      <c r="P166" s="6"/>
      <c r="Q166" s="6"/>
    </row>
    <row r="167" spans="1:17" s="8" customFormat="1" ht="76.5" x14ac:dyDescent="0.2">
      <c r="A167" s="6" t="s">
        <v>1881</v>
      </c>
      <c r="B167" s="6" t="s">
        <v>1090</v>
      </c>
      <c r="C167" s="6" t="s">
        <v>31</v>
      </c>
      <c r="D167" s="6" t="s">
        <v>1467</v>
      </c>
      <c r="E167" s="6" t="s">
        <v>1094</v>
      </c>
      <c r="F167" s="7" t="s">
        <v>1099</v>
      </c>
      <c r="G167" s="9">
        <v>42957</v>
      </c>
      <c r="H167" s="6"/>
      <c r="I167" s="6">
        <v>37020</v>
      </c>
      <c r="J167" s="6">
        <v>0</v>
      </c>
      <c r="K167" s="6" t="s">
        <v>1060</v>
      </c>
      <c r="L167" s="6" t="s">
        <v>34</v>
      </c>
      <c r="M167" s="6"/>
      <c r="N167" s="6"/>
      <c r="O167" s="6"/>
      <c r="P167" s="6"/>
      <c r="Q167" s="6"/>
    </row>
    <row r="168" spans="1:17" s="8" customFormat="1" ht="76.5" x14ac:dyDescent="0.2">
      <c r="A168" s="6" t="s">
        <v>1882</v>
      </c>
      <c r="B168" s="6" t="s">
        <v>1371</v>
      </c>
      <c r="C168" s="6" t="s">
        <v>31</v>
      </c>
      <c r="D168" s="6" t="s">
        <v>1467</v>
      </c>
      <c r="E168" s="6" t="s">
        <v>1372</v>
      </c>
      <c r="F168" s="7" t="s">
        <v>1111</v>
      </c>
      <c r="G168" s="9">
        <v>43824</v>
      </c>
      <c r="H168" s="6"/>
      <c r="I168" s="89">
        <v>15960</v>
      </c>
      <c r="J168" s="6">
        <v>0</v>
      </c>
      <c r="K168" s="6" t="s">
        <v>1373</v>
      </c>
      <c r="L168" s="6" t="s">
        <v>34</v>
      </c>
      <c r="M168" s="6"/>
      <c r="N168" s="6"/>
      <c r="O168" s="6"/>
      <c r="P168" s="6"/>
      <c r="Q168" s="6"/>
    </row>
    <row r="169" spans="1:17" s="8" customFormat="1" ht="76.5" x14ac:dyDescent="0.2">
      <c r="A169" s="6" t="s">
        <v>1883</v>
      </c>
      <c r="B169" s="6" t="s">
        <v>48</v>
      </c>
      <c r="C169" s="6" t="s">
        <v>31</v>
      </c>
      <c r="D169" s="6" t="s">
        <v>1467</v>
      </c>
      <c r="E169" s="6" t="s">
        <v>1374</v>
      </c>
      <c r="F169" s="7" t="s">
        <v>1122</v>
      </c>
      <c r="G169" s="9">
        <v>43824</v>
      </c>
      <c r="H169" s="6"/>
      <c r="I169" s="89">
        <v>10440</v>
      </c>
      <c r="J169" s="6">
        <v>0</v>
      </c>
      <c r="K169" s="6" t="s">
        <v>1373</v>
      </c>
      <c r="L169" s="6" t="s">
        <v>34</v>
      </c>
      <c r="M169" s="6"/>
      <c r="N169" s="6"/>
      <c r="O169" s="6"/>
      <c r="P169" s="6"/>
      <c r="Q169" s="6"/>
    </row>
    <row r="170" spans="1:17" s="8" customFormat="1" ht="76.5" x14ac:dyDescent="0.2">
      <c r="A170" s="6" t="s">
        <v>1884</v>
      </c>
      <c r="B170" s="6" t="s">
        <v>1375</v>
      </c>
      <c r="C170" s="6" t="s">
        <v>31</v>
      </c>
      <c r="D170" s="6" t="s">
        <v>1467</v>
      </c>
      <c r="E170" s="6" t="s">
        <v>1376</v>
      </c>
      <c r="F170" s="7" t="s">
        <v>1123</v>
      </c>
      <c r="G170" s="9">
        <v>43824</v>
      </c>
      <c r="H170" s="6"/>
      <c r="I170" s="89">
        <v>7990</v>
      </c>
      <c r="J170" s="6">
        <v>0</v>
      </c>
      <c r="K170" s="6" t="s">
        <v>1373</v>
      </c>
      <c r="L170" s="6" t="s">
        <v>34</v>
      </c>
      <c r="M170" s="6"/>
      <c r="N170" s="6"/>
      <c r="O170" s="6"/>
      <c r="P170" s="6"/>
      <c r="Q170" s="6"/>
    </row>
    <row r="171" spans="1:17" s="8" customFormat="1" ht="76.5" x14ac:dyDescent="0.2">
      <c r="A171" s="6" t="s">
        <v>1885</v>
      </c>
      <c r="B171" s="6" t="s">
        <v>44</v>
      </c>
      <c r="C171" s="6" t="s">
        <v>31</v>
      </c>
      <c r="D171" s="6" t="s">
        <v>1467</v>
      </c>
      <c r="E171" s="6" t="s">
        <v>1377</v>
      </c>
      <c r="F171" s="7" t="s">
        <v>1129</v>
      </c>
      <c r="G171" s="9">
        <v>43824</v>
      </c>
      <c r="H171" s="6"/>
      <c r="I171" s="89">
        <v>5550</v>
      </c>
      <c r="J171" s="6">
        <v>0</v>
      </c>
      <c r="K171" s="6" t="s">
        <v>1373</v>
      </c>
      <c r="L171" s="6" t="s">
        <v>34</v>
      </c>
      <c r="M171" s="6"/>
      <c r="N171" s="6"/>
      <c r="O171" s="6"/>
      <c r="P171" s="6"/>
      <c r="Q171" s="6"/>
    </row>
    <row r="172" spans="1:17" s="8" customFormat="1" ht="76.5" x14ac:dyDescent="0.2">
      <c r="A172" s="6" t="s">
        <v>1886</v>
      </c>
      <c r="B172" s="6" t="s">
        <v>1390</v>
      </c>
      <c r="C172" s="6" t="s">
        <v>31</v>
      </c>
      <c r="D172" s="6" t="s">
        <v>1467</v>
      </c>
      <c r="E172" s="6" t="s">
        <v>1391</v>
      </c>
      <c r="F172" s="7" t="s">
        <v>1194</v>
      </c>
      <c r="G172" s="9">
        <v>43980</v>
      </c>
      <c r="H172" s="6"/>
      <c r="I172" s="89">
        <v>50000</v>
      </c>
      <c r="J172" s="6">
        <v>0</v>
      </c>
      <c r="K172" s="6" t="s">
        <v>1392</v>
      </c>
      <c r="L172" s="6" t="s">
        <v>34</v>
      </c>
      <c r="M172" s="6"/>
      <c r="N172" s="6"/>
      <c r="O172" s="6"/>
      <c r="P172" s="6"/>
      <c r="Q172" s="6"/>
    </row>
    <row r="173" spans="1:17" s="8" customFormat="1" ht="76.5" x14ac:dyDescent="0.2">
      <c r="A173" s="6" t="s">
        <v>1887</v>
      </c>
      <c r="B173" s="6" t="s">
        <v>1393</v>
      </c>
      <c r="C173" s="6" t="s">
        <v>31</v>
      </c>
      <c r="D173" s="6" t="s">
        <v>112</v>
      </c>
      <c r="E173" s="6" t="s">
        <v>1394</v>
      </c>
      <c r="F173" s="7" t="s">
        <v>1423</v>
      </c>
      <c r="G173" s="9">
        <v>43980</v>
      </c>
      <c r="H173" s="6"/>
      <c r="I173" s="89">
        <v>127500</v>
      </c>
      <c r="J173" s="6">
        <v>0</v>
      </c>
      <c r="K173" s="6" t="s">
        <v>1392</v>
      </c>
      <c r="L173" s="6" t="s">
        <v>34</v>
      </c>
      <c r="M173" s="6"/>
      <c r="N173" s="6"/>
      <c r="O173" s="6"/>
      <c r="P173" s="6"/>
      <c r="Q173" s="6"/>
    </row>
    <row r="174" spans="1:17" s="8" customFormat="1" ht="76.5" x14ac:dyDescent="0.2">
      <c r="A174" s="6" t="s">
        <v>1888</v>
      </c>
      <c r="B174" s="6" t="s">
        <v>1088</v>
      </c>
      <c r="C174" s="6" t="s">
        <v>31</v>
      </c>
      <c r="D174" s="6" t="s">
        <v>112</v>
      </c>
      <c r="E174" s="6" t="s">
        <v>1414</v>
      </c>
      <c r="F174" s="7" t="s">
        <v>1422</v>
      </c>
      <c r="G174" s="9">
        <v>44076</v>
      </c>
      <c r="H174" s="6"/>
      <c r="I174" s="89">
        <v>48090</v>
      </c>
      <c r="J174" s="6">
        <v>0</v>
      </c>
      <c r="K174" s="6" t="s">
        <v>1415</v>
      </c>
      <c r="L174" s="6" t="s">
        <v>34</v>
      </c>
      <c r="M174" s="6"/>
      <c r="N174" s="6"/>
      <c r="O174" s="6"/>
      <c r="P174" s="6"/>
      <c r="Q174" s="6"/>
    </row>
    <row r="175" spans="1:17" s="8" customFormat="1" ht="76.5" x14ac:dyDescent="0.2">
      <c r="A175" s="6" t="s">
        <v>1889</v>
      </c>
      <c r="B175" s="6" t="s">
        <v>453</v>
      </c>
      <c r="C175" s="6" t="s">
        <v>31</v>
      </c>
      <c r="D175" s="6" t="s">
        <v>112</v>
      </c>
      <c r="E175" s="6" t="s">
        <v>1416</v>
      </c>
      <c r="F175" s="7" t="s">
        <v>1421</v>
      </c>
      <c r="G175" s="9">
        <v>44076</v>
      </c>
      <c r="H175" s="6"/>
      <c r="I175" s="89">
        <v>14490</v>
      </c>
      <c r="J175" s="6">
        <v>0</v>
      </c>
      <c r="K175" s="6" t="s">
        <v>1415</v>
      </c>
      <c r="L175" s="6" t="s">
        <v>34</v>
      </c>
      <c r="M175" s="6"/>
      <c r="N175" s="6"/>
      <c r="O175" s="6"/>
      <c r="P175" s="6"/>
      <c r="Q175" s="6"/>
    </row>
    <row r="176" spans="1:17" s="8" customFormat="1" ht="89.25" x14ac:dyDescent="0.2">
      <c r="A176" s="6" t="s">
        <v>1890</v>
      </c>
      <c r="B176" s="6" t="s">
        <v>1418</v>
      </c>
      <c r="C176" s="6" t="s">
        <v>31</v>
      </c>
      <c r="D176" s="6" t="s">
        <v>112</v>
      </c>
      <c r="E176" s="6" t="s">
        <v>1419</v>
      </c>
      <c r="F176" s="7" t="s">
        <v>1420</v>
      </c>
      <c r="G176" s="9">
        <v>44092</v>
      </c>
      <c r="H176" s="6"/>
      <c r="I176" s="89">
        <v>152000</v>
      </c>
      <c r="J176" s="6">
        <v>0</v>
      </c>
      <c r="K176" s="6" t="s">
        <v>1424</v>
      </c>
      <c r="L176" s="6" t="s">
        <v>34</v>
      </c>
      <c r="M176" s="6"/>
      <c r="N176" s="6"/>
      <c r="O176" s="6"/>
      <c r="P176" s="6"/>
      <c r="Q176" s="6"/>
    </row>
    <row r="177" spans="1:17" s="8" customFormat="1" ht="76.5" x14ac:dyDescent="0.2">
      <c r="A177" s="6" t="s">
        <v>1891</v>
      </c>
      <c r="B177" s="6" t="s">
        <v>1425</v>
      </c>
      <c r="C177" s="6" t="s">
        <v>31</v>
      </c>
      <c r="D177" s="6" t="s">
        <v>112</v>
      </c>
      <c r="E177" s="6" t="s">
        <v>1426</v>
      </c>
      <c r="F177" s="7" t="s">
        <v>1481</v>
      </c>
      <c r="G177" s="9">
        <v>44195</v>
      </c>
      <c r="H177" s="6"/>
      <c r="I177" s="89">
        <v>60000</v>
      </c>
      <c r="J177" s="6">
        <v>0</v>
      </c>
      <c r="K177" s="6" t="s">
        <v>1427</v>
      </c>
      <c r="L177" s="6" t="s">
        <v>34</v>
      </c>
      <c r="M177" s="6"/>
      <c r="N177" s="6"/>
      <c r="O177" s="6"/>
      <c r="P177" s="6"/>
      <c r="Q177" s="6"/>
    </row>
    <row r="178" spans="1:17" s="8" customFormat="1" ht="153" x14ac:dyDescent="0.2">
      <c r="A178" s="6" t="s">
        <v>1892</v>
      </c>
      <c r="B178" s="6" t="s">
        <v>1428</v>
      </c>
      <c r="C178" s="6" t="s">
        <v>31</v>
      </c>
      <c r="D178" s="6" t="s">
        <v>112</v>
      </c>
      <c r="E178" s="6" t="s">
        <v>1429</v>
      </c>
      <c r="F178" s="7" t="s">
        <v>1482</v>
      </c>
      <c r="G178" s="9">
        <v>44195</v>
      </c>
      <c r="H178" s="6"/>
      <c r="I178" s="89">
        <v>350000</v>
      </c>
      <c r="J178" s="6">
        <v>0</v>
      </c>
      <c r="K178" s="6" t="s">
        <v>1427</v>
      </c>
      <c r="L178" s="6" t="s">
        <v>34</v>
      </c>
      <c r="M178" s="6"/>
      <c r="N178" s="6"/>
      <c r="O178" s="6"/>
      <c r="P178" s="6"/>
      <c r="Q178" s="6"/>
    </row>
    <row r="179" spans="1:17" s="8" customFormat="1" ht="114.75" x14ac:dyDescent="0.2">
      <c r="A179" s="6" t="s">
        <v>1893</v>
      </c>
      <c r="B179" s="6" t="s">
        <v>1479</v>
      </c>
      <c r="C179" s="6" t="s">
        <v>31</v>
      </c>
      <c r="D179" s="6" t="s">
        <v>1467</v>
      </c>
      <c r="E179" s="6" t="s">
        <v>1480</v>
      </c>
      <c r="F179" s="7" t="s">
        <v>1483</v>
      </c>
      <c r="G179" s="9">
        <v>44440</v>
      </c>
      <c r="H179" s="6"/>
      <c r="I179" s="89">
        <v>29000</v>
      </c>
      <c r="J179" s="6">
        <v>29000</v>
      </c>
      <c r="K179" s="6" t="s">
        <v>1484</v>
      </c>
      <c r="L179" s="6" t="s">
        <v>34</v>
      </c>
      <c r="M179" s="6"/>
      <c r="N179" s="6"/>
      <c r="O179" s="6"/>
      <c r="P179" s="6"/>
      <c r="Q179" s="6"/>
    </row>
    <row r="180" spans="1:17" s="8" customFormat="1" ht="76.5" x14ac:dyDescent="0.2">
      <c r="A180" s="6" t="s">
        <v>1894</v>
      </c>
      <c r="B180" s="6" t="s">
        <v>1479</v>
      </c>
      <c r="C180" s="6" t="s">
        <v>31</v>
      </c>
      <c r="D180" s="6" t="s">
        <v>1467</v>
      </c>
      <c r="E180" s="6" t="s">
        <v>1485</v>
      </c>
      <c r="F180" s="7" t="s">
        <v>1486</v>
      </c>
      <c r="G180" s="9">
        <v>44440</v>
      </c>
      <c r="H180" s="6"/>
      <c r="I180" s="89">
        <v>30700</v>
      </c>
      <c r="J180" s="6">
        <v>30700</v>
      </c>
      <c r="K180" s="6" t="s">
        <v>1484</v>
      </c>
      <c r="L180" s="6" t="s">
        <v>34</v>
      </c>
      <c r="M180" s="6"/>
      <c r="N180" s="6"/>
      <c r="O180" s="6"/>
      <c r="P180" s="6"/>
      <c r="Q180" s="6"/>
    </row>
    <row r="181" spans="1:17" s="8" customFormat="1" ht="76.5" x14ac:dyDescent="0.2">
      <c r="A181" s="6" t="s">
        <v>1895</v>
      </c>
      <c r="B181" s="6" t="s">
        <v>1487</v>
      </c>
      <c r="C181" s="6" t="s">
        <v>31</v>
      </c>
      <c r="D181" s="6" t="s">
        <v>1467</v>
      </c>
      <c r="E181" s="6" t="s">
        <v>1488</v>
      </c>
      <c r="F181" s="7" t="s">
        <v>1489</v>
      </c>
      <c r="G181" s="9">
        <v>44440</v>
      </c>
      <c r="H181" s="6"/>
      <c r="I181" s="89">
        <v>8500</v>
      </c>
      <c r="J181" s="6">
        <v>8500</v>
      </c>
      <c r="K181" s="6" t="s">
        <v>1484</v>
      </c>
      <c r="L181" s="6" t="s">
        <v>34</v>
      </c>
      <c r="M181" s="6"/>
      <c r="N181" s="6"/>
      <c r="O181" s="6"/>
      <c r="P181" s="6"/>
      <c r="Q181" s="6"/>
    </row>
    <row r="182" spans="1:17" s="8" customFormat="1" ht="76.5" x14ac:dyDescent="0.2">
      <c r="A182" s="6" t="s">
        <v>1896</v>
      </c>
      <c r="B182" s="6" t="s">
        <v>1490</v>
      </c>
      <c r="C182" s="6" t="s">
        <v>31</v>
      </c>
      <c r="D182" s="6" t="s">
        <v>1467</v>
      </c>
      <c r="E182" s="6" t="s">
        <v>1491</v>
      </c>
      <c r="F182" s="7" t="s">
        <v>1492</v>
      </c>
      <c r="G182" s="9">
        <v>44440</v>
      </c>
      <c r="H182" s="6"/>
      <c r="I182" s="89">
        <v>2200</v>
      </c>
      <c r="J182" s="6">
        <v>2200</v>
      </c>
      <c r="K182" s="6" t="s">
        <v>1484</v>
      </c>
      <c r="L182" s="6" t="s">
        <v>34</v>
      </c>
      <c r="M182" s="6"/>
      <c r="N182" s="6"/>
      <c r="O182" s="6"/>
      <c r="P182" s="6"/>
      <c r="Q182" s="6"/>
    </row>
    <row r="183" spans="1:17" s="8" customFormat="1" ht="291.75" customHeight="1" x14ac:dyDescent="0.2">
      <c r="A183" s="6" t="s">
        <v>1897</v>
      </c>
      <c r="B183" s="6" t="s">
        <v>1497</v>
      </c>
      <c r="C183" s="6" t="s">
        <v>31</v>
      </c>
      <c r="D183" s="6" t="s">
        <v>1498</v>
      </c>
      <c r="E183" s="6" t="s">
        <v>1510</v>
      </c>
      <c r="F183" s="7" t="s">
        <v>1511</v>
      </c>
      <c r="G183" s="9">
        <v>44398</v>
      </c>
      <c r="H183" s="6"/>
      <c r="I183" s="89">
        <v>388319</v>
      </c>
      <c r="J183" s="6">
        <v>227150</v>
      </c>
      <c r="K183" s="6" t="s">
        <v>1502</v>
      </c>
      <c r="L183" s="6" t="s">
        <v>34</v>
      </c>
      <c r="M183" s="6"/>
      <c r="N183" s="6"/>
      <c r="O183" s="6"/>
      <c r="P183" s="6"/>
      <c r="Q183" s="6"/>
    </row>
    <row r="184" spans="1:17" s="8" customFormat="1" ht="76.5" x14ac:dyDescent="0.2">
      <c r="A184" s="6" t="s">
        <v>1898</v>
      </c>
      <c r="B184" s="6" t="s">
        <v>1499</v>
      </c>
      <c r="C184" s="6" t="s">
        <v>31</v>
      </c>
      <c r="D184" s="6" t="s">
        <v>1467</v>
      </c>
      <c r="E184" s="6" t="s">
        <v>1500</v>
      </c>
      <c r="F184" s="7" t="s">
        <v>1501</v>
      </c>
      <c r="G184" s="9">
        <v>44413</v>
      </c>
      <c r="H184" s="6"/>
      <c r="I184" s="89">
        <v>10000</v>
      </c>
      <c r="J184" s="6"/>
      <c r="K184" s="63" t="s">
        <v>1496</v>
      </c>
      <c r="L184" s="6" t="s">
        <v>34</v>
      </c>
      <c r="M184" s="6"/>
      <c r="N184" s="6"/>
      <c r="O184" s="6"/>
      <c r="P184" s="6"/>
      <c r="Q184" s="6"/>
    </row>
    <row r="185" spans="1:17" s="8" customFormat="1" ht="76.5" x14ac:dyDescent="0.2">
      <c r="A185" s="6" t="s">
        <v>1899</v>
      </c>
      <c r="B185" s="6" t="s">
        <v>1503</v>
      </c>
      <c r="C185" s="6" t="s">
        <v>31</v>
      </c>
      <c r="D185" s="6" t="s">
        <v>1467</v>
      </c>
      <c r="E185" s="6" t="s">
        <v>1504</v>
      </c>
      <c r="F185" s="7" t="s">
        <v>1381</v>
      </c>
      <c r="G185" s="9">
        <v>44398</v>
      </c>
      <c r="H185" s="6"/>
      <c r="I185" s="89">
        <v>74400</v>
      </c>
      <c r="J185" s="6"/>
      <c r="K185" s="6" t="s">
        <v>1502</v>
      </c>
      <c r="L185" s="6" t="s">
        <v>34</v>
      </c>
      <c r="M185" s="6"/>
      <c r="N185" s="6"/>
      <c r="O185" s="6"/>
      <c r="P185" s="6"/>
      <c r="Q185" s="6"/>
    </row>
    <row r="186" spans="1:17" s="8" customFormat="1" ht="76.5" x14ac:dyDescent="0.2">
      <c r="A186" s="6" t="s">
        <v>1900</v>
      </c>
      <c r="B186" s="6" t="s">
        <v>1514</v>
      </c>
      <c r="C186" s="6" t="s">
        <v>31</v>
      </c>
      <c r="D186" s="6" t="s">
        <v>1467</v>
      </c>
      <c r="E186" s="6" t="s">
        <v>1515</v>
      </c>
      <c r="F186" s="7" t="s">
        <v>1516</v>
      </c>
      <c r="G186" s="9">
        <v>44755</v>
      </c>
      <c r="H186" s="6"/>
      <c r="I186" s="89">
        <v>76000</v>
      </c>
      <c r="J186" s="6"/>
      <c r="K186" s="6" t="s">
        <v>1517</v>
      </c>
      <c r="L186" s="6" t="s">
        <v>34</v>
      </c>
      <c r="M186" s="6"/>
      <c r="N186" s="6"/>
      <c r="O186" s="6"/>
      <c r="P186" s="6"/>
      <c r="Q186" s="6"/>
    </row>
    <row r="187" spans="1:17" s="8" customFormat="1" ht="76.5" x14ac:dyDescent="0.2">
      <c r="A187" s="6" t="s">
        <v>1901</v>
      </c>
      <c r="B187" s="6" t="s">
        <v>1514</v>
      </c>
      <c r="C187" s="6" t="s">
        <v>31</v>
      </c>
      <c r="D187" s="6" t="s">
        <v>1467</v>
      </c>
      <c r="E187" s="6" t="s">
        <v>1515</v>
      </c>
      <c r="F187" s="7" t="s">
        <v>1518</v>
      </c>
      <c r="G187" s="9">
        <v>44755</v>
      </c>
      <c r="H187" s="6"/>
      <c r="I187" s="89">
        <v>76000</v>
      </c>
      <c r="J187" s="6"/>
      <c r="K187" s="6" t="s">
        <v>1517</v>
      </c>
      <c r="L187" s="6" t="s">
        <v>34</v>
      </c>
      <c r="M187" s="6"/>
      <c r="N187" s="6"/>
      <c r="O187" s="6"/>
      <c r="P187" s="6"/>
      <c r="Q187" s="6"/>
    </row>
    <row r="188" spans="1:17" s="8" customFormat="1" ht="76.5" x14ac:dyDescent="0.2">
      <c r="A188" s="6" t="s">
        <v>1902</v>
      </c>
      <c r="B188" s="6" t="s">
        <v>1519</v>
      </c>
      <c r="C188" s="6" t="s">
        <v>31</v>
      </c>
      <c r="D188" s="6" t="s">
        <v>1467</v>
      </c>
      <c r="E188" s="6" t="s">
        <v>1520</v>
      </c>
      <c r="F188" s="7" t="s">
        <v>1521</v>
      </c>
      <c r="G188" s="9">
        <v>44755</v>
      </c>
      <c r="H188" s="6"/>
      <c r="I188" s="89">
        <v>72000</v>
      </c>
      <c r="J188" s="6"/>
      <c r="K188" s="6" t="s">
        <v>1517</v>
      </c>
      <c r="L188" s="6" t="s">
        <v>34</v>
      </c>
      <c r="M188" s="6"/>
      <c r="N188" s="6"/>
      <c r="O188" s="6"/>
      <c r="P188" s="6"/>
      <c r="Q188" s="6"/>
    </row>
    <row r="189" spans="1:17" s="8" customFormat="1" ht="89.25" x14ac:dyDescent="0.2">
      <c r="A189" s="6" t="s">
        <v>1903</v>
      </c>
      <c r="B189" s="6" t="s">
        <v>1563</v>
      </c>
      <c r="C189" s="6" t="s">
        <v>31</v>
      </c>
      <c r="D189" s="6" t="s">
        <v>112</v>
      </c>
      <c r="E189" s="6" t="s">
        <v>1564</v>
      </c>
      <c r="F189" s="7" t="s">
        <v>1565</v>
      </c>
      <c r="G189" s="9">
        <v>44840</v>
      </c>
      <c r="H189" s="6"/>
      <c r="I189" s="89">
        <v>107580</v>
      </c>
      <c r="J189" s="6"/>
      <c r="K189" s="6" t="s">
        <v>1550</v>
      </c>
      <c r="L189" s="6"/>
      <c r="M189" s="6"/>
      <c r="N189" s="6"/>
      <c r="O189" s="6"/>
      <c r="P189" s="6"/>
      <c r="Q189" s="6"/>
    </row>
    <row r="190" spans="1:17" s="8" customFormat="1" ht="76.5" x14ac:dyDescent="0.2">
      <c r="A190" s="6" t="s">
        <v>1904</v>
      </c>
      <c r="B190" s="6" t="s">
        <v>1566</v>
      </c>
      <c r="C190" s="6" t="s">
        <v>31</v>
      </c>
      <c r="D190" s="6" t="s">
        <v>1467</v>
      </c>
      <c r="E190" s="6" t="s">
        <v>1567</v>
      </c>
      <c r="F190" s="7" t="s">
        <v>1568</v>
      </c>
      <c r="G190" s="9">
        <v>44840</v>
      </c>
      <c r="H190" s="6"/>
      <c r="I190" s="89">
        <v>12750</v>
      </c>
      <c r="J190" s="6"/>
      <c r="K190" s="6" t="s">
        <v>1550</v>
      </c>
      <c r="L190" s="6"/>
      <c r="M190" s="6"/>
      <c r="N190" s="6"/>
      <c r="O190" s="6"/>
      <c r="P190" s="6"/>
      <c r="Q190" s="6"/>
    </row>
    <row r="191" spans="1:17" s="8" customFormat="1" ht="76.5" x14ac:dyDescent="0.2">
      <c r="A191" s="6" t="s">
        <v>1905</v>
      </c>
      <c r="B191" s="6" t="s">
        <v>1587</v>
      </c>
      <c r="C191" s="6" t="s">
        <v>31</v>
      </c>
      <c r="D191" s="6" t="s">
        <v>1588</v>
      </c>
      <c r="E191" s="6" t="s">
        <v>1589</v>
      </c>
      <c r="F191" s="7" t="s">
        <v>1590</v>
      </c>
      <c r="G191" s="9">
        <v>44908</v>
      </c>
      <c r="H191" s="6"/>
      <c r="I191" s="89">
        <v>357200</v>
      </c>
      <c r="J191" s="6"/>
      <c r="K191" s="6" t="s">
        <v>1591</v>
      </c>
      <c r="L191" s="6"/>
      <c r="M191" s="6"/>
      <c r="N191" s="6"/>
      <c r="O191" s="6"/>
      <c r="P191" s="6"/>
      <c r="Q191" s="6"/>
    </row>
    <row r="192" spans="1:17" s="8" customFormat="1" ht="76.5" x14ac:dyDescent="0.2">
      <c r="A192" s="6" t="s">
        <v>1906</v>
      </c>
      <c r="B192" s="6" t="s">
        <v>1587</v>
      </c>
      <c r="C192" s="6" t="s">
        <v>31</v>
      </c>
      <c r="D192" s="6" t="s">
        <v>1588</v>
      </c>
      <c r="E192" s="6" t="s">
        <v>1589</v>
      </c>
      <c r="F192" s="7" t="s">
        <v>1592</v>
      </c>
      <c r="G192" s="9">
        <v>44908</v>
      </c>
      <c r="H192" s="6"/>
      <c r="I192" s="89">
        <v>357200</v>
      </c>
      <c r="J192" s="6"/>
      <c r="K192" s="6" t="s">
        <v>1591</v>
      </c>
      <c r="L192" s="6"/>
      <c r="M192" s="6"/>
      <c r="N192" s="6"/>
      <c r="O192" s="6"/>
      <c r="P192" s="6"/>
      <c r="Q192" s="6"/>
    </row>
    <row r="193" spans="1:17" s="8" customFormat="1" ht="140.25" x14ac:dyDescent="0.2">
      <c r="A193" s="6" t="s">
        <v>1907</v>
      </c>
      <c r="B193" s="6" t="s">
        <v>1593</v>
      </c>
      <c r="C193" s="6" t="s">
        <v>31</v>
      </c>
      <c r="D193" s="6" t="s">
        <v>1467</v>
      </c>
      <c r="E193" s="6" t="s">
        <v>1594</v>
      </c>
      <c r="F193" s="7" t="s">
        <v>1595</v>
      </c>
      <c r="G193" s="9">
        <v>44923</v>
      </c>
      <c r="H193" s="6"/>
      <c r="I193" s="89">
        <v>69000</v>
      </c>
      <c r="J193" s="6"/>
      <c r="K193" s="6" t="s">
        <v>1596</v>
      </c>
      <c r="L193" s="6"/>
      <c r="M193" s="6"/>
      <c r="N193" s="6"/>
      <c r="O193" s="6"/>
      <c r="P193" s="6"/>
      <c r="Q193" s="6"/>
    </row>
    <row r="194" spans="1:17" s="8" customFormat="1" ht="76.5" x14ac:dyDescent="0.2">
      <c r="A194" s="6" t="s">
        <v>2023</v>
      </c>
      <c r="B194" s="6" t="s">
        <v>1949</v>
      </c>
      <c r="C194" s="6" t="s">
        <v>31</v>
      </c>
      <c r="D194" s="6" t="s">
        <v>1950</v>
      </c>
      <c r="E194" s="6" t="s">
        <v>796</v>
      </c>
      <c r="F194" s="7" t="s">
        <v>1951</v>
      </c>
      <c r="G194" s="9">
        <v>45098</v>
      </c>
      <c r="H194" s="6"/>
      <c r="I194" s="89">
        <v>77400</v>
      </c>
      <c r="J194" s="6"/>
      <c r="K194" s="6" t="s">
        <v>1969</v>
      </c>
      <c r="L194" s="6"/>
      <c r="M194" s="6"/>
      <c r="N194" s="6"/>
      <c r="O194" s="6"/>
      <c r="P194" s="6"/>
      <c r="Q194" s="6"/>
    </row>
    <row r="195" spans="1:17" s="8" customFormat="1" ht="76.5" x14ac:dyDescent="0.2">
      <c r="A195" s="6" t="s">
        <v>2024</v>
      </c>
      <c r="B195" s="6" t="s">
        <v>1964</v>
      </c>
      <c r="C195" s="6" t="s">
        <v>31</v>
      </c>
      <c r="D195" s="6" t="s">
        <v>1467</v>
      </c>
      <c r="E195" s="6" t="s">
        <v>1965</v>
      </c>
      <c r="F195" s="7" t="s">
        <v>1967</v>
      </c>
      <c r="G195" s="9">
        <v>45168</v>
      </c>
      <c r="H195" s="6"/>
      <c r="I195" s="89">
        <v>38039.550000000003</v>
      </c>
      <c r="J195" s="6"/>
      <c r="K195" s="6" t="s">
        <v>1969</v>
      </c>
      <c r="L195" s="6"/>
      <c r="M195" s="6"/>
      <c r="N195" s="6"/>
      <c r="O195" s="6"/>
      <c r="P195" s="6"/>
      <c r="Q195" s="6"/>
    </row>
    <row r="196" spans="1:17" s="8" customFormat="1" ht="76.5" x14ac:dyDescent="0.2">
      <c r="A196" s="6" t="s">
        <v>2025</v>
      </c>
      <c r="B196" s="6" t="s">
        <v>1964</v>
      </c>
      <c r="C196" s="6" t="s">
        <v>31</v>
      </c>
      <c r="D196" s="6" t="s">
        <v>1467</v>
      </c>
      <c r="E196" s="6" t="s">
        <v>1966</v>
      </c>
      <c r="F196" s="7" t="s">
        <v>1968</v>
      </c>
      <c r="G196" s="9">
        <v>45168</v>
      </c>
      <c r="H196" s="6"/>
      <c r="I196" s="89">
        <v>24307.34</v>
      </c>
      <c r="J196" s="6"/>
      <c r="K196" s="6" t="s">
        <v>1970</v>
      </c>
      <c r="L196" s="6"/>
      <c r="M196" s="6"/>
      <c r="N196" s="6"/>
      <c r="O196" s="6"/>
      <c r="P196" s="6"/>
      <c r="Q196" s="6"/>
    </row>
    <row r="197" spans="1:17" s="8" customFormat="1" ht="242.25" x14ac:dyDescent="0.2">
      <c r="A197" s="6" t="s">
        <v>2026</v>
      </c>
      <c r="B197" s="6" t="s">
        <v>1971</v>
      </c>
      <c r="C197" s="6" t="s">
        <v>31</v>
      </c>
      <c r="D197" s="6" t="s">
        <v>112</v>
      </c>
      <c r="E197" s="6" t="s">
        <v>1972</v>
      </c>
      <c r="F197" s="7" t="s">
        <v>1973</v>
      </c>
      <c r="G197" s="9">
        <v>45204</v>
      </c>
      <c r="H197" s="6"/>
      <c r="I197" s="89">
        <v>154400</v>
      </c>
      <c r="J197" s="6"/>
      <c r="K197" s="6" t="s">
        <v>1974</v>
      </c>
      <c r="L197" s="6"/>
      <c r="M197" s="6"/>
      <c r="N197" s="6"/>
      <c r="O197" s="6"/>
      <c r="P197" s="6"/>
      <c r="Q197" s="6"/>
    </row>
    <row r="198" spans="1:17" s="8" customFormat="1" ht="76.5" x14ac:dyDescent="0.2">
      <c r="A198" s="6" t="s">
        <v>2027</v>
      </c>
      <c r="B198" s="6" t="s">
        <v>1949</v>
      </c>
      <c r="C198" s="6" t="s">
        <v>31</v>
      </c>
      <c r="D198" s="6" t="s">
        <v>1975</v>
      </c>
      <c r="E198" s="6" t="s">
        <v>1976</v>
      </c>
      <c r="F198" s="7" t="s">
        <v>1977</v>
      </c>
      <c r="G198" s="9">
        <v>45204</v>
      </c>
      <c r="H198" s="6"/>
      <c r="I198" s="89">
        <v>240400</v>
      </c>
      <c r="J198" s="6"/>
      <c r="K198" s="6" t="s">
        <v>1974</v>
      </c>
      <c r="L198" s="6"/>
      <c r="M198" s="6"/>
      <c r="N198" s="6"/>
      <c r="O198" s="6"/>
      <c r="P198" s="6"/>
      <c r="Q198" s="6"/>
    </row>
    <row r="199" spans="1:17" s="8" customFormat="1" ht="76.5" x14ac:dyDescent="0.2">
      <c r="A199" s="6" t="s">
        <v>2028</v>
      </c>
      <c r="B199" s="6" t="s">
        <v>1978</v>
      </c>
      <c r="C199" s="6" t="s">
        <v>31</v>
      </c>
      <c r="D199" s="6" t="s">
        <v>1979</v>
      </c>
      <c r="E199" s="6" t="s">
        <v>1980</v>
      </c>
      <c r="F199" s="7" t="s">
        <v>1981</v>
      </c>
      <c r="G199" s="9">
        <v>45204</v>
      </c>
      <c r="H199" s="6"/>
      <c r="I199" s="89">
        <v>106200</v>
      </c>
      <c r="J199" s="6"/>
      <c r="K199" s="6" t="s">
        <v>1974</v>
      </c>
      <c r="L199" s="6"/>
      <c r="M199" s="6"/>
      <c r="N199" s="6"/>
      <c r="O199" s="6"/>
      <c r="P199" s="6"/>
      <c r="Q199" s="6"/>
    </row>
    <row r="200" spans="1:17" s="8" customFormat="1" ht="76.5" x14ac:dyDescent="0.2">
      <c r="A200" s="6" t="s">
        <v>2029</v>
      </c>
      <c r="B200" s="6" t="s">
        <v>1982</v>
      </c>
      <c r="C200" s="6" t="s">
        <v>31</v>
      </c>
      <c r="D200" s="6" t="s">
        <v>1983</v>
      </c>
      <c r="E200" s="6" t="s">
        <v>1984</v>
      </c>
      <c r="F200" s="7" t="s">
        <v>1985</v>
      </c>
      <c r="G200" s="9">
        <v>45204</v>
      </c>
      <c r="H200" s="6"/>
      <c r="I200" s="89">
        <v>60000</v>
      </c>
      <c r="J200" s="6"/>
      <c r="K200" s="6" t="s">
        <v>1974</v>
      </c>
      <c r="L200" s="6"/>
      <c r="M200" s="6"/>
      <c r="N200" s="6"/>
      <c r="O200" s="6"/>
      <c r="P200" s="6"/>
      <c r="Q200" s="6"/>
    </row>
    <row r="201" spans="1:17" s="8" customFormat="1" ht="76.5" x14ac:dyDescent="0.2">
      <c r="A201" s="6" t="s">
        <v>2069</v>
      </c>
      <c r="B201" s="6" t="s">
        <v>1964</v>
      </c>
      <c r="C201" s="6" t="s">
        <v>31</v>
      </c>
      <c r="D201" s="6" t="s">
        <v>1467</v>
      </c>
      <c r="E201" s="6" t="s">
        <v>2070</v>
      </c>
      <c r="F201" s="7" t="s">
        <v>2071</v>
      </c>
      <c r="G201" s="9">
        <v>45590</v>
      </c>
      <c r="H201" s="6"/>
      <c r="I201" s="89">
        <v>39774.15</v>
      </c>
      <c r="J201" s="6"/>
      <c r="K201" s="6" t="s">
        <v>2068</v>
      </c>
      <c r="L201" s="6"/>
      <c r="M201" s="6"/>
      <c r="N201" s="6"/>
      <c r="O201" s="6"/>
      <c r="P201" s="6"/>
      <c r="Q201" s="6"/>
    </row>
    <row r="202" spans="1:17" s="8" customFormat="1" ht="76.5" x14ac:dyDescent="0.2">
      <c r="A202" s="6" t="s">
        <v>2083</v>
      </c>
      <c r="B202" s="6" t="s">
        <v>2084</v>
      </c>
      <c r="C202" s="6" t="s">
        <v>31</v>
      </c>
      <c r="D202" s="6" t="s">
        <v>112</v>
      </c>
      <c r="E202" s="6" t="s">
        <v>2085</v>
      </c>
      <c r="F202" s="7" t="s">
        <v>2086</v>
      </c>
      <c r="G202" s="9">
        <v>45653</v>
      </c>
      <c r="H202" s="6"/>
      <c r="I202" s="89">
        <v>16889615.949999999</v>
      </c>
      <c r="J202" s="6"/>
      <c r="K202" s="6" t="s">
        <v>2087</v>
      </c>
      <c r="L202" s="6"/>
      <c r="M202" s="6"/>
      <c r="N202" s="6"/>
      <c r="O202" s="6"/>
      <c r="P202" s="6"/>
      <c r="Q202" s="6"/>
    </row>
    <row r="203" spans="1:17" s="8" customFormat="1" ht="12.75" x14ac:dyDescent="0.2">
      <c r="A203" s="147" t="s">
        <v>292</v>
      </c>
      <c r="B203" s="147"/>
      <c r="C203" s="147"/>
      <c r="D203" s="147"/>
      <c r="E203" s="147"/>
      <c r="F203" s="147"/>
      <c r="G203" s="147"/>
      <c r="H203" s="49"/>
      <c r="I203" s="49">
        <f>I133+I134+I135+I136+I137+I138+I139+I140+I141+I156+I157+I166+I167+I168+I169+I170+I171+I172+I173+I174+I175+I176+I177+I178+I179+I180+I181+I182+I183+I184+I185+I186+I187+I188+I189+I190+I191+I192+I193+I194+I195+I196+I197+I198+I199+I200+I201+I202+I151+I146</f>
        <v>22613813.989999998</v>
      </c>
      <c r="J203" s="49">
        <f>J138+J139+J140+J166+J167+J134+J133+J168+J169+J170+J171+J172+J173+J174+J175+J176+J177+J178+J179+J180+J181+J182+J183+J184+J185+J157+J156+J151+J146+J141+J186+J187+J188+J189+J190+J191+J192+J193+J137+J136+J135+J194+J195+J196+J197+J198+J199+J200</f>
        <v>297550</v>
      </c>
      <c r="K203" s="49"/>
      <c r="L203" s="49"/>
      <c r="M203" s="49"/>
      <c r="N203" s="49"/>
      <c r="O203" s="49"/>
      <c r="P203" s="49"/>
      <c r="Q203" s="49"/>
    </row>
    <row r="204" spans="1:17" s="8" customFormat="1" ht="12.75" x14ac:dyDescent="0.2">
      <c r="A204" s="155" t="s">
        <v>1190</v>
      </c>
      <c r="B204" s="155"/>
      <c r="C204" s="155"/>
      <c r="D204" s="155"/>
      <c r="E204" s="155"/>
      <c r="F204" s="155"/>
      <c r="G204" s="155"/>
      <c r="H204" s="50"/>
      <c r="I204" s="51">
        <f>I203+I131+I115</f>
        <v>61810955</v>
      </c>
      <c r="J204" s="51">
        <f>J203+J131+J115</f>
        <v>1023024</v>
      </c>
      <c r="K204" s="50"/>
      <c r="L204" s="50"/>
      <c r="M204" s="50"/>
      <c r="N204" s="50"/>
      <c r="O204" s="50"/>
      <c r="P204" s="50"/>
      <c r="Q204" s="50"/>
    </row>
    <row r="205" spans="1:17" s="8" customFormat="1" ht="12.75" x14ac:dyDescent="0.2">
      <c r="I205" s="145"/>
      <c r="J205" s="146"/>
    </row>
    <row r="206" spans="1:17" s="8" customFormat="1" ht="12.75" x14ac:dyDescent="0.2"/>
    <row r="207" spans="1:17" s="8" customFormat="1" ht="12.75" x14ac:dyDescent="0.2"/>
    <row r="208" spans="1:17" s="8" customFormat="1" ht="12.75" x14ac:dyDescent="0.2"/>
    <row r="209" s="8" customFormat="1" ht="12.75" x14ac:dyDescent="0.2"/>
    <row r="210" s="8" customFormat="1" ht="12.75" x14ac:dyDescent="0.2"/>
    <row r="211" s="8" customFormat="1" ht="12.75" x14ac:dyDescent="0.2"/>
    <row r="212" s="8" customFormat="1" ht="12.75" x14ac:dyDescent="0.2"/>
    <row r="213" s="8" customFormat="1" ht="12.75" x14ac:dyDescent="0.2"/>
    <row r="214" s="8" customFormat="1" ht="12.75" x14ac:dyDescent="0.2"/>
    <row r="215" s="8" customFormat="1" ht="12.75" x14ac:dyDescent="0.2"/>
    <row r="216" s="8" customFormat="1" ht="12.75" x14ac:dyDescent="0.2"/>
    <row r="217" s="8" customFormat="1" ht="12.75" x14ac:dyDescent="0.2"/>
    <row r="218" s="8" customFormat="1" ht="12.75" x14ac:dyDescent="0.2"/>
    <row r="219" s="8" customFormat="1" ht="12.75" x14ac:dyDescent="0.2"/>
    <row r="220" s="8" customFormat="1" ht="12.75" x14ac:dyDescent="0.2"/>
    <row r="221" s="8" customFormat="1" ht="12.75" x14ac:dyDescent="0.2"/>
    <row r="222" s="8" customFormat="1" ht="12.75" x14ac:dyDescent="0.2"/>
    <row r="223" s="8" customFormat="1" ht="12.75" x14ac:dyDescent="0.2"/>
    <row r="224" s="8" customFormat="1" ht="12.75" x14ac:dyDescent="0.2"/>
  </sheetData>
  <mergeCells count="18">
    <mergeCell ref="A59:Q59"/>
    <mergeCell ref="A101:Q101"/>
    <mergeCell ref="A102:Q102"/>
    <mergeCell ref="A58:E58"/>
    <mergeCell ref="A9:E9"/>
    <mergeCell ref="A1:Q1"/>
    <mergeCell ref="A2:Q2"/>
    <mergeCell ref="A4:Q4"/>
    <mergeCell ref="A5:Q5"/>
    <mergeCell ref="A10:Q10"/>
    <mergeCell ref="I205:J205"/>
    <mergeCell ref="A203:G203"/>
    <mergeCell ref="A132:Q132"/>
    <mergeCell ref="A115:F115"/>
    <mergeCell ref="A100:G100"/>
    <mergeCell ref="A116:Q116"/>
    <mergeCell ref="A131:G131"/>
    <mergeCell ref="A204:G204"/>
  </mergeCells>
  <pageMargins left="0.7" right="0.7" top="0.75" bottom="0.7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workbookViewId="0">
      <selection activeCell="O13" sqref="O13"/>
    </sheetView>
  </sheetViews>
  <sheetFormatPr defaultRowHeight="12" x14ac:dyDescent="0.2"/>
  <cols>
    <col min="1" max="1" width="5" style="23" customWidth="1"/>
    <col min="2" max="2" width="46.5703125" style="37" customWidth="1"/>
    <col min="3" max="3" width="1.85546875" style="23" customWidth="1"/>
    <col min="4" max="4" width="14.42578125" style="23" customWidth="1"/>
    <col min="5" max="5" width="14.140625" style="23" customWidth="1"/>
    <col min="6" max="6" width="11.28515625" style="23" bestFit="1" customWidth="1"/>
    <col min="7" max="7" width="9.140625" style="23"/>
    <col min="8" max="8" width="1.42578125" style="23" customWidth="1"/>
    <col min="9" max="9" width="2" style="23" hidden="1" customWidth="1"/>
    <col min="10" max="10" width="9.140625" style="23" hidden="1" customWidth="1"/>
    <col min="11" max="13" width="9.140625" style="23"/>
    <col min="14" max="14" width="8" style="23" customWidth="1"/>
    <col min="15" max="16384" width="9.140625" style="23"/>
  </cols>
  <sheetData>
    <row r="1" spans="1:18" ht="15.75" x14ac:dyDescent="0.25">
      <c r="B1" s="169" t="s">
        <v>1028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24"/>
    </row>
    <row r="2" spans="1:18" ht="12.75" thickBot="1" x14ac:dyDescent="0.25"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7"/>
    </row>
    <row r="3" spans="1:18" ht="96.75" thickBot="1" x14ac:dyDescent="0.3">
      <c r="A3" s="28" t="s">
        <v>1018</v>
      </c>
      <c r="B3" s="170" t="s">
        <v>1019</v>
      </c>
      <c r="C3" s="171"/>
      <c r="D3" s="29" t="s">
        <v>1020</v>
      </c>
      <c r="E3" s="29" t="s">
        <v>1021</v>
      </c>
      <c r="F3" s="172" t="s">
        <v>1022</v>
      </c>
      <c r="G3" s="173"/>
      <c r="H3" s="173"/>
      <c r="I3" s="173"/>
      <c r="J3" s="171"/>
      <c r="K3" s="170" t="s">
        <v>1023</v>
      </c>
      <c r="L3" s="171"/>
      <c r="M3" s="170" t="s">
        <v>1024</v>
      </c>
      <c r="N3" s="171"/>
      <c r="O3" s="29" t="s">
        <v>1025</v>
      </c>
      <c r="P3" s="30" t="s">
        <v>1026</v>
      </c>
      <c r="Q3" s="31"/>
    </row>
    <row r="4" spans="1:18" ht="111.75" customHeight="1" thickBot="1" x14ac:dyDescent="0.25">
      <c r="A4" s="32">
        <v>1</v>
      </c>
      <c r="B4" s="160" t="s">
        <v>2030</v>
      </c>
      <c r="C4" s="161"/>
      <c r="D4" s="33" t="s">
        <v>1027</v>
      </c>
      <c r="E4" s="33" t="s">
        <v>1029</v>
      </c>
      <c r="F4" s="162" t="s">
        <v>1030</v>
      </c>
      <c r="G4" s="163"/>
      <c r="H4" s="163"/>
      <c r="I4" s="163"/>
      <c r="J4" s="164"/>
      <c r="K4" s="165" t="s">
        <v>1380</v>
      </c>
      <c r="L4" s="166"/>
      <c r="M4" s="167">
        <v>6048482</v>
      </c>
      <c r="N4" s="168"/>
      <c r="O4" s="34">
        <v>0</v>
      </c>
      <c r="P4" s="35">
        <v>2.4500000000000002</v>
      </c>
      <c r="Q4" s="36"/>
      <c r="R4" s="26"/>
    </row>
    <row r="5" spans="1:18" x14ac:dyDescent="0.2">
      <c r="Q5" s="26"/>
    </row>
  </sheetData>
  <mergeCells count="9">
    <mergeCell ref="B4:C4"/>
    <mergeCell ref="F4:J4"/>
    <mergeCell ref="K4:L4"/>
    <mergeCell ref="M4:N4"/>
    <mergeCell ref="B1:P1"/>
    <mergeCell ref="B3:C3"/>
    <mergeCell ref="F3:J3"/>
    <mergeCell ref="K3:L3"/>
    <mergeCell ref="M3:N3"/>
  </mergeCells>
  <pageMargins left="0.7" right="0.7" top="0.75" bottom="0.75" header="0.3" footer="0.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zoomScaleNormal="100" workbookViewId="0">
      <selection activeCell="N21" sqref="N21"/>
    </sheetView>
  </sheetViews>
  <sheetFormatPr defaultRowHeight="15" x14ac:dyDescent="0.25"/>
  <cols>
    <col min="2" max="2" width="11.140625" customWidth="1"/>
    <col min="7" max="7" width="10.140625" customWidth="1"/>
    <col min="8" max="8" width="10.140625" bestFit="1" customWidth="1"/>
    <col min="10" max="10" width="9.85546875" customWidth="1"/>
    <col min="13" max="13" width="9.7109375" customWidth="1"/>
    <col min="14" max="14" width="9.85546875" customWidth="1"/>
    <col min="15" max="15" width="10" customWidth="1"/>
    <col min="16" max="16" width="10.140625" customWidth="1"/>
  </cols>
  <sheetData>
    <row r="1" spans="1:19" ht="18.75" x14ac:dyDescent="0.3">
      <c r="A1" s="156" t="s">
        <v>19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</row>
    <row r="2" spans="1:19" ht="37.5" customHeight="1" x14ac:dyDescent="0.3">
      <c r="A2" s="157" t="s">
        <v>2040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</row>
    <row r="3" spans="1:19" s="1" customFormat="1" ht="101.25" x14ac:dyDescent="0.2">
      <c r="A3" s="3" t="s">
        <v>0</v>
      </c>
      <c r="B3" s="3" t="s">
        <v>1</v>
      </c>
      <c r="C3" s="3" t="s">
        <v>3</v>
      </c>
      <c r="D3" s="3" t="s">
        <v>9</v>
      </c>
      <c r="E3" s="3" t="s">
        <v>2</v>
      </c>
      <c r="F3" s="3" t="s">
        <v>4</v>
      </c>
      <c r="G3" s="3" t="s">
        <v>5</v>
      </c>
      <c r="H3" s="3" t="s">
        <v>7</v>
      </c>
      <c r="I3" s="3" t="s">
        <v>8</v>
      </c>
      <c r="J3" s="3" t="s">
        <v>26</v>
      </c>
      <c r="K3" s="3" t="s">
        <v>6</v>
      </c>
      <c r="L3" s="3" t="s">
        <v>10</v>
      </c>
      <c r="M3" s="3" t="s">
        <v>11</v>
      </c>
      <c r="N3" s="3" t="s">
        <v>12</v>
      </c>
      <c r="O3" s="3" t="s">
        <v>13</v>
      </c>
      <c r="P3" s="3" t="s">
        <v>14</v>
      </c>
      <c r="Q3" s="3" t="s">
        <v>15</v>
      </c>
      <c r="R3" s="3" t="s">
        <v>16</v>
      </c>
      <c r="S3" s="3" t="s">
        <v>17</v>
      </c>
    </row>
    <row r="4" spans="1:19" ht="20.25" customHeight="1" x14ac:dyDescent="0.25">
      <c r="A4" s="177" t="s">
        <v>1340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</row>
    <row r="5" spans="1:19" s="52" customFormat="1" ht="96.75" x14ac:dyDescent="0.25">
      <c r="A5" s="56" t="s">
        <v>1339</v>
      </c>
      <c r="B5" s="54" t="str">
        <f>[1]ноябрь2014!$B$5</f>
        <v xml:space="preserve"> СДК здание  </v>
      </c>
      <c r="C5" s="57" t="s">
        <v>2039</v>
      </c>
      <c r="D5" s="57" t="s">
        <v>1346</v>
      </c>
      <c r="E5" s="57" t="s">
        <v>1348</v>
      </c>
      <c r="F5" s="57" t="s">
        <v>1347</v>
      </c>
      <c r="G5" s="56" t="s">
        <v>2031</v>
      </c>
      <c r="H5" s="58">
        <v>41639</v>
      </c>
      <c r="I5" s="57"/>
      <c r="J5" s="57" t="s">
        <v>1349</v>
      </c>
      <c r="K5" s="57">
        <v>1976</v>
      </c>
      <c r="L5" s="57">
        <v>1782192.08</v>
      </c>
      <c r="M5" s="57">
        <v>6048482</v>
      </c>
      <c r="N5" s="57">
        <v>6048482</v>
      </c>
      <c r="O5" s="57" t="s">
        <v>34</v>
      </c>
      <c r="P5" s="57"/>
      <c r="Q5" s="57"/>
      <c r="R5" s="59"/>
      <c r="S5" s="59"/>
    </row>
    <row r="6" spans="1:19" s="52" customFormat="1" ht="15.75" customHeight="1" x14ac:dyDescent="0.25">
      <c r="A6" s="177" t="s">
        <v>1341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</row>
    <row r="7" spans="1:19" s="52" customFormat="1" ht="96.75" x14ac:dyDescent="0.25">
      <c r="A7" s="56" t="s">
        <v>1353</v>
      </c>
      <c r="B7" s="60" t="s">
        <v>1342</v>
      </c>
      <c r="C7" s="57" t="s">
        <v>2039</v>
      </c>
      <c r="D7" s="57" t="s">
        <v>1346</v>
      </c>
      <c r="E7" s="57"/>
      <c r="F7" s="57" t="s">
        <v>1343</v>
      </c>
      <c r="G7" s="56" t="s">
        <v>2032</v>
      </c>
      <c r="H7" s="58">
        <v>42004</v>
      </c>
      <c r="I7" s="57"/>
      <c r="J7" s="57" t="s">
        <v>1352</v>
      </c>
      <c r="K7" s="57">
        <v>2014</v>
      </c>
      <c r="L7" s="57"/>
      <c r="M7" s="57">
        <v>55550</v>
      </c>
      <c r="N7" s="61">
        <f>'[2]пр.1 мку'!$E$20</f>
        <v>55550</v>
      </c>
      <c r="O7" s="57" t="s">
        <v>34</v>
      </c>
      <c r="P7" s="57"/>
      <c r="Q7" s="57"/>
      <c r="R7" s="57"/>
      <c r="S7" s="57"/>
    </row>
    <row r="8" spans="1:19" s="52" customFormat="1" ht="96.75" x14ac:dyDescent="0.25">
      <c r="A8" s="56" t="s">
        <v>1354</v>
      </c>
      <c r="B8" s="60" t="s">
        <v>1344</v>
      </c>
      <c r="C8" s="57" t="s">
        <v>2039</v>
      </c>
      <c r="D8" s="57" t="s">
        <v>1346</v>
      </c>
      <c r="E8" s="57"/>
      <c r="F8" s="57" t="s">
        <v>1345</v>
      </c>
      <c r="G8" s="56" t="s">
        <v>2033</v>
      </c>
      <c r="H8" s="58">
        <v>42004</v>
      </c>
      <c r="I8" s="57"/>
      <c r="J8" s="57" t="s">
        <v>1352</v>
      </c>
      <c r="K8" s="57">
        <v>2014</v>
      </c>
      <c r="L8" s="57"/>
      <c r="M8" s="57">
        <v>28000</v>
      </c>
      <c r="N8" s="61">
        <f>'[2]пр.1 мку'!$E$21</f>
        <v>28000</v>
      </c>
      <c r="O8" s="57" t="s">
        <v>34</v>
      </c>
      <c r="P8" s="57"/>
      <c r="Q8" s="57"/>
      <c r="R8" s="57"/>
      <c r="S8" s="57"/>
    </row>
    <row r="9" spans="1:19" s="52" customFormat="1" ht="132.75" x14ac:dyDescent="0.25">
      <c r="A9" s="56" t="s">
        <v>1866</v>
      </c>
      <c r="B9" s="60" t="s">
        <v>1350</v>
      </c>
      <c r="C9" s="57" t="s">
        <v>2039</v>
      </c>
      <c r="D9" s="57" t="s">
        <v>1346</v>
      </c>
      <c r="E9" s="57"/>
      <c r="F9" s="57" t="s">
        <v>1351</v>
      </c>
      <c r="G9" s="56" t="s">
        <v>2034</v>
      </c>
      <c r="H9" s="58">
        <v>42004</v>
      </c>
      <c r="I9" s="57"/>
      <c r="J9" s="57" t="s">
        <v>1352</v>
      </c>
      <c r="K9" s="57">
        <v>2014</v>
      </c>
      <c r="L9" s="57"/>
      <c r="M9" s="57">
        <v>18500</v>
      </c>
      <c r="N9" s="62">
        <f>'[2]пр.1 мку'!$E$33</f>
        <v>18500</v>
      </c>
      <c r="O9" s="57" t="s">
        <v>34</v>
      </c>
      <c r="P9" s="57"/>
      <c r="Q9" s="57"/>
      <c r="R9" s="57"/>
      <c r="S9" s="57"/>
    </row>
    <row r="10" spans="1:19" s="52" customFormat="1" ht="108.75" x14ac:dyDescent="0.25">
      <c r="A10" s="56" t="s">
        <v>1867</v>
      </c>
      <c r="B10" s="60" t="s">
        <v>1505</v>
      </c>
      <c r="C10" s="57" t="s">
        <v>2039</v>
      </c>
      <c r="D10" s="57" t="s">
        <v>1346</v>
      </c>
      <c r="E10" s="57"/>
      <c r="F10" s="57" t="s">
        <v>1506</v>
      </c>
      <c r="G10" s="56" t="s">
        <v>2035</v>
      </c>
      <c r="H10" s="58">
        <v>44398</v>
      </c>
      <c r="I10" s="57"/>
      <c r="J10" s="57" t="s">
        <v>1507</v>
      </c>
      <c r="K10" s="57">
        <v>2021</v>
      </c>
      <c r="L10" s="57"/>
      <c r="M10" s="57">
        <v>39999</v>
      </c>
      <c r="N10" s="62">
        <v>39999</v>
      </c>
      <c r="O10" s="57" t="s">
        <v>34</v>
      </c>
      <c r="P10" s="57"/>
      <c r="Q10" s="57"/>
      <c r="R10" s="57"/>
      <c r="S10" s="57"/>
    </row>
    <row r="11" spans="1:19" s="52" customFormat="1" ht="132" customHeight="1" x14ac:dyDescent="0.25">
      <c r="A11" s="56" t="s">
        <v>1868</v>
      </c>
      <c r="B11" s="60" t="s">
        <v>1508</v>
      </c>
      <c r="C11" s="57" t="s">
        <v>2039</v>
      </c>
      <c r="D11" s="57" t="s">
        <v>1346</v>
      </c>
      <c r="E11" s="57"/>
      <c r="F11" s="57" t="s">
        <v>1509</v>
      </c>
      <c r="G11" s="56" t="s">
        <v>2036</v>
      </c>
      <c r="H11" s="58">
        <v>44398</v>
      </c>
      <c r="I11" s="57"/>
      <c r="J11" s="57" t="s">
        <v>1507</v>
      </c>
      <c r="K11" s="57">
        <v>2021</v>
      </c>
      <c r="L11" s="57"/>
      <c r="M11" s="57">
        <v>10001</v>
      </c>
      <c r="N11" s="62">
        <v>10001</v>
      </c>
      <c r="O11" s="57" t="s">
        <v>34</v>
      </c>
      <c r="P11" s="57"/>
      <c r="Q11" s="57"/>
      <c r="R11" s="57"/>
      <c r="S11" s="57"/>
    </row>
    <row r="12" spans="1:19" s="52" customFormat="1" ht="96.75" x14ac:dyDescent="0.25">
      <c r="A12" s="56" t="s">
        <v>1869</v>
      </c>
      <c r="B12" s="60" t="s">
        <v>1629</v>
      </c>
      <c r="C12" s="57" t="s">
        <v>2039</v>
      </c>
      <c r="D12" s="57" t="s">
        <v>1346</v>
      </c>
      <c r="E12" s="57"/>
      <c r="F12" s="57" t="s">
        <v>1630</v>
      </c>
      <c r="G12" s="56" t="s">
        <v>2037</v>
      </c>
      <c r="H12" s="58">
        <v>44804</v>
      </c>
      <c r="I12" s="57"/>
      <c r="J12" s="57" t="s">
        <v>1631</v>
      </c>
      <c r="K12" s="57">
        <v>2022</v>
      </c>
      <c r="L12" s="57"/>
      <c r="M12" s="57">
        <v>40000</v>
      </c>
      <c r="N12" s="62">
        <v>40000</v>
      </c>
      <c r="O12" s="57" t="s">
        <v>34</v>
      </c>
      <c r="P12" s="57"/>
      <c r="Q12" s="57"/>
      <c r="R12" s="57"/>
      <c r="S12" s="57"/>
    </row>
    <row r="13" spans="1:19" s="52" customFormat="1" ht="96.75" x14ac:dyDescent="0.25">
      <c r="A13" s="56" t="s">
        <v>1870</v>
      </c>
      <c r="B13" s="60" t="s">
        <v>2041</v>
      </c>
      <c r="C13" s="57" t="s">
        <v>2039</v>
      </c>
      <c r="D13" s="57" t="s">
        <v>1346</v>
      </c>
      <c r="E13" s="57"/>
      <c r="F13" s="57" t="s">
        <v>241</v>
      </c>
      <c r="G13" s="56" t="s">
        <v>2042</v>
      </c>
      <c r="H13" s="58">
        <v>45022</v>
      </c>
      <c r="I13" s="57"/>
      <c r="J13" s="57" t="s">
        <v>2043</v>
      </c>
      <c r="K13" s="57">
        <v>2023</v>
      </c>
      <c r="L13" s="57"/>
      <c r="M13" s="57">
        <v>37300</v>
      </c>
      <c r="N13" s="62">
        <v>37300</v>
      </c>
      <c r="O13" s="57" t="s">
        <v>34</v>
      </c>
      <c r="P13" s="57"/>
      <c r="Q13" s="57"/>
      <c r="R13" s="57"/>
      <c r="S13" s="57"/>
    </row>
    <row r="14" spans="1:19" s="52" customFormat="1" ht="96.75" x14ac:dyDescent="0.25">
      <c r="A14" s="56" t="s">
        <v>1871</v>
      </c>
      <c r="B14" s="60" t="s">
        <v>2041</v>
      </c>
      <c r="C14" s="57" t="s">
        <v>2039</v>
      </c>
      <c r="D14" s="57" t="s">
        <v>1346</v>
      </c>
      <c r="E14" s="57"/>
      <c r="F14" s="57" t="s">
        <v>241</v>
      </c>
      <c r="G14" s="56" t="s">
        <v>2044</v>
      </c>
      <c r="H14" s="58">
        <v>45022</v>
      </c>
      <c r="I14" s="57"/>
      <c r="J14" s="57" t="s">
        <v>2043</v>
      </c>
      <c r="K14" s="57">
        <v>2023</v>
      </c>
      <c r="L14" s="57"/>
      <c r="M14" s="57">
        <v>37300</v>
      </c>
      <c r="N14" s="62">
        <v>37300</v>
      </c>
      <c r="O14" s="57" t="s">
        <v>34</v>
      </c>
      <c r="P14" s="57"/>
      <c r="Q14" s="57"/>
      <c r="R14" s="57"/>
      <c r="S14" s="57"/>
    </row>
    <row r="15" spans="1:19" s="52" customFormat="1" ht="96.75" x14ac:dyDescent="0.25">
      <c r="A15" s="56" t="s">
        <v>1872</v>
      </c>
      <c r="B15" s="60" t="s">
        <v>2045</v>
      </c>
      <c r="C15" s="57" t="s">
        <v>2039</v>
      </c>
      <c r="D15" s="57" t="s">
        <v>1346</v>
      </c>
      <c r="E15" s="57"/>
      <c r="F15" s="57" t="s">
        <v>241</v>
      </c>
      <c r="G15" s="56" t="s">
        <v>2046</v>
      </c>
      <c r="H15" s="58">
        <v>45022</v>
      </c>
      <c r="I15" s="57"/>
      <c r="J15" s="57" t="s">
        <v>2043</v>
      </c>
      <c r="K15" s="57">
        <v>2023</v>
      </c>
      <c r="L15" s="57"/>
      <c r="M15" s="57">
        <v>25519</v>
      </c>
      <c r="N15" s="62">
        <v>25519</v>
      </c>
      <c r="O15" s="57" t="s">
        <v>34</v>
      </c>
      <c r="P15" s="57"/>
      <c r="Q15" s="57"/>
      <c r="R15" s="57"/>
      <c r="S15" s="57"/>
    </row>
    <row r="16" spans="1:19" s="52" customFormat="1" ht="96.75" x14ac:dyDescent="0.25">
      <c r="A16" s="56" t="s">
        <v>1873</v>
      </c>
      <c r="B16" s="60" t="s">
        <v>2047</v>
      </c>
      <c r="C16" s="57" t="s">
        <v>2039</v>
      </c>
      <c r="D16" s="57" t="s">
        <v>1346</v>
      </c>
      <c r="E16" s="57"/>
      <c r="F16" s="57" t="s">
        <v>241</v>
      </c>
      <c r="G16" s="56" t="s">
        <v>2048</v>
      </c>
      <c r="H16" s="58">
        <v>45022</v>
      </c>
      <c r="I16" s="57"/>
      <c r="J16" s="57" t="s">
        <v>2043</v>
      </c>
      <c r="K16" s="57">
        <v>2023</v>
      </c>
      <c r="L16" s="57"/>
      <c r="M16" s="57">
        <v>19890</v>
      </c>
      <c r="N16" s="62">
        <v>19890</v>
      </c>
      <c r="O16" s="57" t="s">
        <v>34</v>
      </c>
      <c r="P16" s="57"/>
      <c r="Q16" s="57"/>
      <c r="R16" s="57"/>
      <c r="S16" s="57"/>
    </row>
    <row r="17" spans="1:19" s="52" customFormat="1" ht="96.75" x14ac:dyDescent="0.25">
      <c r="A17" s="56" t="s">
        <v>1874</v>
      </c>
      <c r="B17" s="60" t="s">
        <v>2047</v>
      </c>
      <c r="C17" s="57" t="s">
        <v>2039</v>
      </c>
      <c r="D17" s="57" t="s">
        <v>1346</v>
      </c>
      <c r="E17" s="57"/>
      <c r="F17" s="57" t="s">
        <v>241</v>
      </c>
      <c r="G17" s="56" t="s">
        <v>2049</v>
      </c>
      <c r="H17" s="58">
        <v>45022</v>
      </c>
      <c r="I17" s="57"/>
      <c r="J17" s="57" t="s">
        <v>2043</v>
      </c>
      <c r="K17" s="57">
        <v>2023</v>
      </c>
      <c r="L17" s="57"/>
      <c r="M17" s="57">
        <v>19890</v>
      </c>
      <c r="N17" s="62">
        <v>19890</v>
      </c>
      <c r="O17" s="57" t="s">
        <v>34</v>
      </c>
      <c r="P17" s="57"/>
      <c r="Q17" s="57"/>
      <c r="R17" s="57"/>
      <c r="S17" s="57"/>
    </row>
    <row r="18" spans="1:19" s="55" customFormat="1" ht="96" x14ac:dyDescent="0.2">
      <c r="A18" s="56" t="s">
        <v>2053</v>
      </c>
      <c r="B18" s="60" t="s">
        <v>2047</v>
      </c>
      <c r="C18" s="57" t="s">
        <v>2039</v>
      </c>
      <c r="D18" s="57" t="s">
        <v>1346</v>
      </c>
      <c r="E18" s="57"/>
      <c r="F18" s="57" t="s">
        <v>241</v>
      </c>
      <c r="G18" s="56" t="s">
        <v>2050</v>
      </c>
      <c r="H18" s="58">
        <v>45022</v>
      </c>
      <c r="I18" s="57"/>
      <c r="J18" s="57" t="s">
        <v>2043</v>
      </c>
      <c r="K18" s="57">
        <v>2023</v>
      </c>
      <c r="L18" s="57"/>
      <c r="M18" s="57">
        <v>19890</v>
      </c>
      <c r="N18" s="62">
        <v>19890</v>
      </c>
      <c r="O18" s="57" t="s">
        <v>34</v>
      </c>
      <c r="P18" s="57"/>
      <c r="Q18" s="57"/>
      <c r="R18" s="57"/>
      <c r="S18" s="57"/>
    </row>
    <row r="19" spans="1:19" s="52" customFormat="1" x14ac:dyDescent="0.25">
      <c r="A19" s="174" t="s">
        <v>1176</v>
      </c>
      <c r="B19" s="175"/>
      <c r="C19" s="175"/>
      <c r="D19" s="176"/>
      <c r="E19" s="59"/>
      <c r="F19" s="59"/>
      <c r="G19" s="59"/>
      <c r="H19" s="59"/>
      <c r="I19" s="59"/>
      <c r="J19" s="59"/>
      <c r="K19" s="59"/>
      <c r="L19" s="59"/>
      <c r="M19" s="59">
        <f>SUM(M7:M18)</f>
        <v>351839</v>
      </c>
      <c r="N19" s="59">
        <f>SUM(N7:N18)</f>
        <v>351839</v>
      </c>
      <c r="O19" s="59"/>
      <c r="P19" s="59"/>
      <c r="Q19" s="59"/>
      <c r="R19" s="59"/>
      <c r="S19" s="59"/>
    </row>
    <row r="20" spans="1:19" s="52" customFormat="1" ht="15.75" x14ac:dyDescent="0.25">
      <c r="A20" s="178" t="s">
        <v>148</v>
      </c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80"/>
    </row>
    <row r="21" spans="1:19" s="52" customFormat="1" ht="96.75" x14ac:dyDescent="0.25">
      <c r="A21" s="74" t="s">
        <v>2054</v>
      </c>
      <c r="B21" s="75" t="s">
        <v>1632</v>
      </c>
      <c r="C21" s="57" t="s">
        <v>2039</v>
      </c>
      <c r="D21" s="57" t="s">
        <v>1346</v>
      </c>
      <c r="E21" s="57"/>
      <c r="F21" s="57" t="s">
        <v>1633</v>
      </c>
      <c r="G21" s="57">
        <v>1101360018</v>
      </c>
      <c r="H21" s="58">
        <v>44921</v>
      </c>
      <c r="I21" s="57"/>
      <c r="J21" s="57" t="s">
        <v>1634</v>
      </c>
      <c r="K21" s="57">
        <v>2022</v>
      </c>
      <c r="L21" s="57"/>
      <c r="M21" s="57">
        <v>290000</v>
      </c>
      <c r="N21" s="57">
        <v>193333.44</v>
      </c>
      <c r="O21" s="57" t="s">
        <v>34</v>
      </c>
      <c r="P21" s="57"/>
      <c r="Q21" s="57"/>
      <c r="R21" s="57"/>
      <c r="S21" s="57"/>
    </row>
    <row r="22" spans="1:19" s="52" customFormat="1" ht="96.75" x14ac:dyDescent="0.25">
      <c r="A22" s="74" t="s">
        <v>2055</v>
      </c>
      <c r="B22" s="75" t="s">
        <v>1635</v>
      </c>
      <c r="C22" s="57" t="s">
        <v>2039</v>
      </c>
      <c r="D22" s="57" t="s">
        <v>1346</v>
      </c>
      <c r="E22" s="57"/>
      <c r="F22" s="57" t="s">
        <v>1636</v>
      </c>
      <c r="G22" s="57">
        <v>1101360019</v>
      </c>
      <c r="H22" s="58">
        <v>44921</v>
      </c>
      <c r="I22" s="57"/>
      <c r="J22" s="57" t="s">
        <v>1637</v>
      </c>
      <c r="K22" s="57">
        <v>2022</v>
      </c>
      <c r="L22" s="57"/>
      <c r="M22" s="57">
        <v>69000</v>
      </c>
      <c r="N22" s="57">
        <v>69000</v>
      </c>
      <c r="O22" s="57" t="s">
        <v>34</v>
      </c>
      <c r="P22" s="57"/>
      <c r="Q22" s="57"/>
      <c r="R22" s="57"/>
      <c r="S22" s="57"/>
    </row>
    <row r="23" spans="1:19" s="52" customFormat="1" ht="96.75" x14ac:dyDescent="0.25">
      <c r="A23" s="74" t="s">
        <v>2056</v>
      </c>
      <c r="B23" s="75" t="s">
        <v>1638</v>
      </c>
      <c r="C23" s="57" t="s">
        <v>2039</v>
      </c>
      <c r="D23" s="57" t="s">
        <v>1346</v>
      </c>
      <c r="E23" s="57"/>
      <c r="F23" s="57" t="s">
        <v>241</v>
      </c>
      <c r="G23" s="57">
        <v>1101360020</v>
      </c>
      <c r="H23" s="58">
        <v>44921</v>
      </c>
      <c r="I23" s="57"/>
      <c r="J23" s="57" t="s">
        <v>1637</v>
      </c>
      <c r="K23" s="57">
        <v>2022</v>
      </c>
      <c r="L23" s="57"/>
      <c r="M23" s="57">
        <v>25150</v>
      </c>
      <c r="N23" s="57">
        <v>25150</v>
      </c>
      <c r="O23" s="57" t="s">
        <v>34</v>
      </c>
      <c r="P23" s="57"/>
      <c r="Q23" s="57"/>
      <c r="R23" s="57"/>
      <c r="S23" s="57"/>
    </row>
    <row r="24" spans="1:19" s="52" customFormat="1" ht="96.75" x14ac:dyDescent="0.25">
      <c r="A24" s="92" t="s">
        <v>2057</v>
      </c>
      <c r="B24" s="75" t="s">
        <v>2051</v>
      </c>
      <c r="C24" s="57" t="s">
        <v>2039</v>
      </c>
      <c r="D24" s="57" t="s">
        <v>1346</v>
      </c>
      <c r="E24" s="57"/>
      <c r="F24" s="57" t="s">
        <v>241</v>
      </c>
      <c r="G24" s="57">
        <v>1101360017</v>
      </c>
      <c r="H24" s="58">
        <v>45230</v>
      </c>
      <c r="I24" s="57"/>
      <c r="J24" s="57" t="s">
        <v>2052</v>
      </c>
      <c r="K24" s="57">
        <v>2023</v>
      </c>
      <c r="L24" s="57"/>
      <c r="M24" s="57">
        <v>50000</v>
      </c>
      <c r="N24" s="57">
        <v>50000</v>
      </c>
      <c r="O24" s="57" t="s">
        <v>34</v>
      </c>
      <c r="P24" s="57"/>
      <c r="Q24" s="57"/>
      <c r="R24" s="57"/>
      <c r="S24" s="57"/>
    </row>
    <row r="25" spans="1:19" s="52" customFormat="1" ht="96.75" x14ac:dyDescent="0.25">
      <c r="A25" s="92" t="s">
        <v>2058</v>
      </c>
      <c r="B25" s="57" t="s">
        <v>1355</v>
      </c>
      <c r="C25" s="57" t="s">
        <v>2039</v>
      </c>
      <c r="D25" s="57" t="s">
        <v>1346</v>
      </c>
      <c r="E25" s="57"/>
      <c r="F25" s="57"/>
      <c r="G25" s="56" t="s">
        <v>2038</v>
      </c>
      <c r="H25" s="57">
        <v>2007</v>
      </c>
      <c r="I25" s="57"/>
      <c r="J25" s="57" t="s">
        <v>1356</v>
      </c>
      <c r="K25" s="57" t="s">
        <v>2088</v>
      </c>
      <c r="L25" s="57"/>
      <c r="M25" s="64">
        <v>72031.09</v>
      </c>
      <c r="N25" s="57">
        <v>72031.09</v>
      </c>
      <c r="O25" s="57" t="s">
        <v>34</v>
      </c>
      <c r="P25" s="57"/>
      <c r="Q25" s="57"/>
      <c r="R25" s="57"/>
      <c r="S25" s="57"/>
    </row>
    <row r="26" spans="1:19" s="52" customFormat="1" x14ac:dyDescent="0.25">
      <c r="A26" s="181" t="s">
        <v>1176</v>
      </c>
      <c r="B26" s="182"/>
      <c r="C26" s="182"/>
      <c r="D26" s="182"/>
      <c r="E26" s="183"/>
      <c r="F26" s="57"/>
      <c r="G26" s="57"/>
      <c r="H26" s="57"/>
      <c r="I26" s="57"/>
      <c r="J26" s="57"/>
      <c r="K26" s="57"/>
      <c r="L26" s="57"/>
      <c r="M26" s="57">
        <f>M21+M22+M23+M25+M24</f>
        <v>506181.08999999997</v>
      </c>
      <c r="N26" s="57">
        <f>N21+N22+N23+N25+N24</f>
        <v>409514.53</v>
      </c>
      <c r="O26" s="57"/>
      <c r="P26" s="57"/>
      <c r="Q26" s="57"/>
      <c r="R26" s="57"/>
      <c r="S26" s="57"/>
    </row>
    <row r="27" spans="1:19" s="52" customFormat="1" ht="15.75" x14ac:dyDescent="0.25">
      <c r="A27" s="177" t="s">
        <v>1442</v>
      </c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</row>
    <row r="28" spans="1:19" s="55" customFormat="1" ht="96" x14ac:dyDescent="0.2">
      <c r="A28" s="56" t="s">
        <v>2059</v>
      </c>
      <c r="B28" s="57" t="s">
        <v>1443</v>
      </c>
      <c r="C28" s="57" t="s">
        <v>2039</v>
      </c>
      <c r="D28" s="57" t="s">
        <v>1444</v>
      </c>
      <c r="E28" s="57" t="s">
        <v>1445</v>
      </c>
      <c r="F28" s="57" t="s">
        <v>1446</v>
      </c>
      <c r="G28" s="57">
        <v>110301001</v>
      </c>
      <c r="H28" s="58">
        <v>44012</v>
      </c>
      <c r="I28" s="57"/>
      <c r="J28" s="57" t="s">
        <v>1447</v>
      </c>
      <c r="K28" s="57"/>
      <c r="L28" s="57">
        <v>17974180</v>
      </c>
      <c r="M28" s="57">
        <v>17974180</v>
      </c>
      <c r="N28" s="57">
        <v>0</v>
      </c>
      <c r="O28" s="57" t="s">
        <v>34</v>
      </c>
      <c r="P28" s="57"/>
      <c r="Q28" s="57"/>
      <c r="R28" s="57"/>
      <c r="S28" s="57"/>
    </row>
    <row r="29" spans="1:19" s="52" customFormat="1" x14ac:dyDescent="0.25">
      <c r="A29" s="174" t="s">
        <v>1176</v>
      </c>
      <c r="B29" s="175"/>
      <c r="C29" s="175"/>
      <c r="D29" s="176"/>
      <c r="E29" s="59"/>
      <c r="F29" s="59"/>
      <c r="G29" s="59"/>
      <c r="H29" s="59"/>
      <c r="I29" s="59"/>
      <c r="J29" s="59"/>
      <c r="K29" s="59"/>
      <c r="L29" s="59">
        <f>L28</f>
        <v>17974180</v>
      </c>
      <c r="M29" s="59">
        <f>M28</f>
        <v>17974180</v>
      </c>
      <c r="N29" s="59">
        <f>N28</f>
        <v>0</v>
      </c>
      <c r="O29" s="59"/>
      <c r="P29" s="59"/>
      <c r="Q29" s="59"/>
      <c r="R29" s="59"/>
      <c r="S29" s="59"/>
    </row>
    <row r="30" spans="1:19" s="52" customFormat="1" x14ac:dyDescent="0.25">
      <c r="A30" s="53"/>
    </row>
    <row r="31" spans="1:19" s="52" customFormat="1" x14ac:dyDescent="0.25">
      <c r="A31" s="53"/>
    </row>
    <row r="32" spans="1:19" s="52" customFormat="1" x14ac:dyDescent="0.25">
      <c r="A32" s="53"/>
    </row>
    <row r="33" spans="1:1" s="52" customFormat="1" x14ac:dyDescent="0.25">
      <c r="A33" s="53"/>
    </row>
    <row r="34" spans="1:1" s="52" customFormat="1" x14ac:dyDescent="0.25">
      <c r="A34" s="53"/>
    </row>
    <row r="35" spans="1:1" s="52" customFormat="1" x14ac:dyDescent="0.25">
      <c r="A35" s="53"/>
    </row>
  </sheetData>
  <mergeCells count="9">
    <mergeCell ref="A29:D29"/>
    <mergeCell ref="A1:Q1"/>
    <mergeCell ref="A2:Q2"/>
    <mergeCell ref="A4:S4"/>
    <mergeCell ref="A6:S6"/>
    <mergeCell ref="A19:D19"/>
    <mergeCell ref="A27:S27"/>
    <mergeCell ref="A20:S20"/>
    <mergeCell ref="A26:E26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1.недвижимое</vt:lpstr>
      <vt:lpstr>1. непроизведенные</vt:lpstr>
      <vt:lpstr>2.движимое</vt:lpstr>
      <vt:lpstr>3. мку</vt:lpstr>
      <vt:lpstr>4. мку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2024-02-09T08:07:37Z</cp:lastPrinted>
  <dcterms:created xsi:type="dcterms:W3CDTF">2017-05-19T11:44:28Z</dcterms:created>
  <dcterms:modified xsi:type="dcterms:W3CDTF">2025-02-18T08:20:53Z</dcterms:modified>
</cp:coreProperties>
</file>